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a_delovni_zvezek"/>
  <mc:AlternateContent xmlns:mc="http://schemas.openxmlformats.org/markup-compatibility/2006">
    <mc:Choice Requires="x15">
      <x15ac:absPath xmlns:x15ac="http://schemas.microsoft.com/office/spreadsheetml/2010/11/ac" url="C:\Users\ASUS\Desktop\JP LAS ZELENA ISTRA_pravi\ESRR\"/>
    </mc:Choice>
  </mc:AlternateContent>
  <bookViews>
    <workbookView xWindow="0" yWindow="0" windowWidth="21600" windowHeight="7815"/>
  </bookViews>
  <sheets>
    <sheet name="SKUPNI" sheetId="1" r:id="rId1"/>
    <sheet name="Vodilni partner" sheetId="10" r:id="rId2"/>
    <sheet name="Partner 1" sheetId="17" r:id="rId3"/>
    <sheet name="Partner 2" sheetId="18" r:id="rId4"/>
    <sheet name="Partner 3" sheetId="19" r:id="rId5"/>
    <sheet name="Partner 4" sheetId="20" r:id="rId6"/>
    <sheet name="Partner 5" sheetId="21" r:id="rId7"/>
    <sheet name="SE" sheetId="2" r:id="rId8"/>
  </sheets>
  <definedNames>
    <definedName name="_xlnm.Print_Area" localSheetId="2">'Partner 1'!$A$1:$I$35</definedName>
    <definedName name="_xlnm.Print_Area" localSheetId="3">'Partner 2'!$A$1:$I$35</definedName>
    <definedName name="_xlnm.Print_Area" localSheetId="4">'Partner 3'!$A$1:$I$35</definedName>
    <definedName name="_xlnm.Print_Area" localSheetId="5">'Partner 4'!$A$1:$I$35</definedName>
    <definedName name="_xlnm.Print_Area" localSheetId="6">'Partner 5'!$A$1:$I$35</definedName>
    <definedName name="_xlnm.Print_Area" localSheetId="0">SKUPNI!$A$1:$H$86</definedName>
    <definedName name="_xlnm.Print_Area" localSheetId="1">'Vodilni partner'!$A$1:$I$35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5" i="21" l="1"/>
  <c r="J24" i="21"/>
  <c r="J23" i="21"/>
  <c r="J22" i="21"/>
  <c r="J21" i="21"/>
  <c r="J13" i="21"/>
  <c r="J12" i="21"/>
  <c r="J11" i="21"/>
  <c r="J10" i="21"/>
  <c r="J9" i="21"/>
  <c r="J25" i="20"/>
  <c r="J24" i="20"/>
  <c r="J23" i="20"/>
  <c r="J22" i="20"/>
  <c r="J21" i="20"/>
  <c r="J13" i="20"/>
  <c r="J12" i="20"/>
  <c r="J11" i="20"/>
  <c r="J10" i="20"/>
  <c r="J9" i="20"/>
  <c r="J25" i="19"/>
  <c r="J24" i="19"/>
  <c r="J23" i="19"/>
  <c r="J22" i="19"/>
  <c r="J21" i="19"/>
  <c r="J13" i="19"/>
  <c r="J12" i="19"/>
  <c r="J11" i="19"/>
  <c r="J10" i="19"/>
  <c r="J9" i="19"/>
  <c r="J25" i="18"/>
  <c r="J24" i="18"/>
  <c r="J23" i="18"/>
  <c r="J22" i="18"/>
  <c r="J21" i="18"/>
  <c r="J13" i="18"/>
  <c r="J12" i="18"/>
  <c r="J11" i="18"/>
  <c r="J10" i="18"/>
  <c r="J9" i="18"/>
  <c r="J25" i="17"/>
  <c r="J24" i="17"/>
  <c r="J23" i="17"/>
  <c r="J22" i="17"/>
  <c r="J21" i="17"/>
  <c r="J13" i="17"/>
  <c r="J12" i="17"/>
  <c r="J11" i="17"/>
  <c r="J10" i="17"/>
  <c r="J9" i="17"/>
  <c r="H25" i="21"/>
  <c r="G25" i="21"/>
  <c r="H24" i="21"/>
  <c r="G24" i="21"/>
  <c r="H23" i="21"/>
  <c r="G23" i="21"/>
  <c r="H22" i="21"/>
  <c r="G22" i="21"/>
  <c r="H21" i="21"/>
  <c r="G21" i="21"/>
  <c r="H13" i="21"/>
  <c r="G13" i="21"/>
  <c r="H12" i="21"/>
  <c r="G12" i="21"/>
  <c r="H11" i="21"/>
  <c r="G11" i="21"/>
  <c r="H10" i="21"/>
  <c r="G10" i="21"/>
  <c r="H9" i="21"/>
  <c r="G9" i="21"/>
  <c r="H25" i="20"/>
  <c r="G25" i="20"/>
  <c r="H24" i="20"/>
  <c r="G24" i="20"/>
  <c r="H23" i="20"/>
  <c r="G23" i="20"/>
  <c r="H22" i="20"/>
  <c r="G22" i="20"/>
  <c r="H21" i="20"/>
  <c r="G21" i="20"/>
  <c r="H13" i="20"/>
  <c r="G13" i="20"/>
  <c r="H12" i="20"/>
  <c r="G12" i="20"/>
  <c r="H11" i="20"/>
  <c r="G11" i="20"/>
  <c r="H10" i="20"/>
  <c r="G10" i="20"/>
  <c r="H9" i="20"/>
  <c r="G9" i="20"/>
  <c r="I27" i="21"/>
  <c r="I26" i="21"/>
  <c r="I25" i="21"/>
  <c r="F25" i="21"/>
  <c r="I24" i="21"/>
  <c r="F24" i="21"/>
  <c r="I23" i="21"/>
  <c r="F23" i="21"/>
  <c r="I22" i="21"/>
  <c r="F22" i="21"/>
  <c r="I21" i="21"/>
  <c r="F21" i="21"/>
  <c r="I20" i="21"/>
  <c r="F20" i="21"/>
  <c r="G20" i="21" s="1"/>
  <c r="G26" i="21" s="1"/>
  <c r="I15" i="21"/>
  <c r="I14" i="21"/>
  <c r="I13" i="21"/>
  <c r="F13" i="21"/>
  <c r="I12" i="21"/>
  <c r="F12" i="21"/>
  <c r="I11" i="21"/>
  <c r="F11" i="21"/>
  <c r="I10" i="21"/>
  <c r="F10" i="21"/>
  <c r="I9" i="21"/>
  <c r="F9" i="21"/>
  <c r="I8" i="21"/>
  <c r="F8" i="21"/>
  <c r="G8" i="21" s="1"/>
  <c r="G15" i="21" s="1"/>
  <c r="I27" i="20"/>
  <c r="I26" i="20"/>
  <c r="I25" i="20"/>
  <c r="F25" i="20"/>
  <c r="I24" i="20"/>
  <c r="F24" i="20"/>
  <c r="I23" i="20"/>
  <c r="F23" i="20"/>
  <c r="I22" i="20"/>
  <c r="F22" i="20"/>
  <c r="I21" i="20"/>
  <c r="F21" i="20"/>
  <c r="I20" i="20"/>
  <c r="F20" i="20"/>
  <c r="G20" i="20" s="1"/>
  <c r="I15" i="20"/>
  <c r="I14" i="20"/>
  <c r="I13" i="20"/>
  <c r="F13" i="20"/>
  <c r="I12" i="20"/>
  <c r="F12" i="20"/>
  <c r="I11" i="20"/>
  <c r="F11" i="20"/>
  <c r="I10" i="20"/>
  <c r="F10" i="20"/>
  <c r="I9" i="20"/>
  <c r="F9" i="20"/>
  <c r="I8" i="20"/>
  <c r="F8" i="20"/>
  <c r="G8" i="20" s="1"/>
  <c r="G15" i="20" s="1"/>
  <c r="I27" i="19"/>
  <c r="I26" i="19"/>
  <c r="I25" i="19"/>
  <c r="H25" i="19"/>
  <c r="G25" i="19"/>
  <c r="F25" i="19"/>
  <c r="I24" i="19"/>
  <c r="H24" i="19"/>
  <c r="G24" i="19"/>
  <c r="F24" i="19"/>
  <c r="I23" i="19"/>
  <c r="H23" i="19"/>
  <c r="G23" i="19"/>
  <c r="F23" i="19"/>
  <c r="I22" i="19"/>
  <c r="H22" i="19"/>
  <c r="G22" i="19"/>
  <c r="F22" i="19"/>
  <c r="I21" i="19"/>
  <c r="H21" i="19"/>
  <c r="G21" i="19"/>
  <c r="F21" i="19"/>
  <c r="I20" i="19"/>
  <c r="G20" i="19"/>
  <c r="G26" i="19" s="1"/>
  <c r="F20" i="19"/>
  <c r="I15" i="19"/>
  <c r="I14" i="19"/>
  <c r="I13" i="19"/>
  <c r="H13" i="19"/>
  <c r="G13" i="19"/>
  <c r="F13" i="19"/>
  <c r="I12" i="19"/>
  <c r="H12" i="19"/>
  <c r="G12" i="19"/>
  <c r="F12" i="19"/>
  <c r="I11" i="19"/>
  <c r="H11" i="19"/>
  <c r="G11" i="19"/>
  <c r="F11" i="19"/>
  <c r="I10" i="19"/>
  <c r="H10" i="19"/>
  <c r="G10" i="19"/>
  <c r="F10" i="19"/>
  <c r="I9" i="19"/>
  <c r="H9" i="19"/>
  <c r="G9" i="19"/>
  <c r="F9" i="19"/>
  <c r="I8" i="19"/>
  <c r="G8" i="19"/>
  <c r="G14" i="19" s="1"/>
  <c r="F8" i="19"/>
  <c r="I27" i="18"/>
  <c r="I26" i="18"/>
  <c r="I25" i="18"/>
  <c r="H25" i="18"/>
  <c r="G25" i="18"/>
  <c r="F25" i="18"/>
  <c r="I24" i="18"/>
  <c r="H24" i="18"/>
  <c r="G24" i="18"/>
  <c r="F24" i="18"/>
  <c r="I23" i="18"/>
  <c r="H23" i="18"/>
  <c r="G23" i="18"/>
  <c r="F23" i="18"/>
  <c r="I22" i="18"/>
  <c r="H22" i="18"/>
  <c r="G22" i="18"/>
  <c r="F22" i="18"/>
  <c r="I21" i="18"/>
  <c r="H21" i="18"/>
  <c r="G21" i="18"/>
  <c r="F21" i="18"/>
  <c r="I20" i="18"/>
  <c r="F20" i="18"/>
  <c r="G20" i="18" s="1"/>
  <c r="I15" i="18"/>
  <c r="I14" i="18"/>
  <c r="I13" i="18"/>
  <c r="H13" i="18"/>
  <c r="G13" i="18"/>
  <c r="F13" i="18"/>
  <c r="I12" i="18"/>
  <c r="H12" i="18"/>
  <c r="G12" i="18"/>
  <c r="F12" i="18"/>
  <c r="I11" i="18"/>
  <c r="H11" i="18"/>
  <c r="G11" i="18"/>
  <c r="F11" i="18"/>
  <c r="I10" i="18"/>
  <c r="H10" i="18"/>
  <c r="G10" i="18"/>
  <c r="F10" i="18"/>
  <c r="I9" i="18"/>
  <c r="H9" i="18"/>
  <c r="G9" i="18"/>
  <c r="F9" i="18"/>
  <c r="I8" i="18"/>
  <c r="F8" i="18"/>
  <c r="G8" i="18" s="1"/>
  <c r="G14" i="18" s="1"/>
  <c r="I27" i="17"/>
  <c r="I26" i="17"/>
  <c r="I25" i="17"/>
  <c r="H25" i="17"/>
  <c r="G25" i="17"/>
  <c r="F25" i="17"/>
  <c r="I24" i="17"/>
  <c r="H24" i="17"/>
  <c r="G24" i="17"/>
  <c r="F24" i="17"/>
  <c r="I23" i="17"/>
  <c r="H23" i="17"/>
  <c r="G23" i="17"/>
  <c r="F23" i="17"/>
  <c r="I22" i="17"/>
  <c r="H22" i="17"/>
  <c r="G22" i="17"/>
  <c r="F22" i="17"/>
  <c r="I21" i="17"/>
  <c r="H21" i="17"/>
  <c r="G21" i="17"/>
  <c r="F21" i="17"/>
  <c r="I20" i="17"/>
  <c r="F20" i="17"/>
  <c r="G20" i="17" s="1"/>
  <c r="G26" i="17" s="1"/>
  <c r="I15" i="17"/>
  <c r="I14" i="17"/>
  <c r="I13" i="17"/>
  <c r="H13" i="17"/>
  <c r="G13" i="17"/>
  <c r="F13" i="17"/>
  <c r="I12" i="17"/>
  <c r="H12" i="17"/>
  <c r="G12" i="17"/>
  <c r="F12" i="17"/>
  <c r="I11" i="17"/>
  <c r="H11" i="17"/>
  <c r="G11" i="17"/>
  <c r="F11" i="17"/>
  <c r="I10" i="17"/>
  <c r="H10" i="17"/>
  <c r="G10" i="17"/>
  <c r="F10" i="17"/>
  <c r="I9" i="17"/>
  <c r="H9" i="17"/>
  <c r="G9" i="17"/>
  <c r="F9" i="17"/>
  <c r="I8" i="17"/>
  <c r="F8" i="17"/>
  <c r="G8" i="17" s="1"/>
  <c r="I27" i="10"/>
  <c r="I26" i="10"/>
  <c r="I13" i="10"/>
  <c r="I14" i="10"/>
  <c r="I15" i="10"/>
  <c r="F70" i="1" l="1"/>
  <c r="G16" i="21"/>
  <c r="F67" i="1"/>
  <c r="F55" i="1"/>
  <c r="F46" i="1"/>
  <c r="F42" i="1"/>
  <c r="F50" i="1" s="1"/>
  <c r="F30" i="1"/>
  <c r="F22" i="1"/>
  <c r="G15" i="17"/>
  <c r="H8" i="18"/>
  <c r="H14" i="18" s="1"/>
  <c r="H8" i="17"/>
  <c r="J8" i="17" s="1"/>
  <c r="H20" i="21"/>
  <c r="H26" i="21" s="1"/>
  <c r="G27" i="21"/>
  <c r="H8" i="21"/>
  <c r="H14" i="21" s="1"/>
  <c r="H20" i="20"/>
  <c r="H26" i="20" s="1"/>
  <c r="J20" i="20"/>
  <c r="H8" i="20"/>
  <c r="H14" i="20" s="1"/>
  <c r="B34" i="20"/>
  <c r="H20" i="19"/>
  <c r="H26" i="19" s="1"/>
  <c r="H8" i="19"/>
  <c r="H14" i="19" s="1"/>
  <c r="J20" i="19"/>
  <c r="G26" i="18"/>
  <c r="H20" i="18"/>
  <c r="J20" i="18" s="1"/>
  <c r="G27" i="18"/>
  <c r="H15" i="21"/>
  <c r="G14" i="21"/>
  <c r="G16" i="20"/>
  <c r="H15" i="20"/>
  <c r="G14" i="20"/>
  <c r="G26" i="20"/>
  <c r="G27" i="20"/>
  <c r="H20" i="17"/>
  <c r="B34" i="21"/>
  <c r="B34" i="19"/>
  <c r="G27" i="19"/>
  <c r="G15" i="19"/>
  <c r="G15" i="18"/>
  <c r="B34" i="18"/>
  <c r="G27" i="17"/>
  <c r="G14" i="17"/>
  <c r="B34" i="17"/>
  <c r="I25" i="10"/>
  <c r="H25" i="10"/>
  <c r="G25" i="10"/>
  <c r="F25" i="10"/>
  <c r="I24" i="10"/>
  <c r="H24" i="10"/>
  <c r="G24" i="10"/>
  <c r="F24" i="10"/>
  <c r="I23" i="10"/>
  <c r="H23" i="10"/>
  <c r="G23" i="10"/>
  <c r="J23" i="10" s="1"/>
  <c r="F23" i="10"/>
  <c r="I22" i="10"/>
  <c r="H22" i="10"/>
  <c r="G22" i="10"/>
  <c r="F22" i="10"/>
  <c r="I21" i="10"/>
  <c r="H21" i="10"/>
  <c r="G21" i="10"/>
  <c r="F21" i="10"/>
  <c r="I20" i="10"/>
  <c r="F20" i="10"/>
  <c r="G20" i="10" s="1"/>
  <c r="H13" i="10"/>
  <c r="G13" i="10"/>
  <c r="F13" i="10"/>
  <c r="I12" i="10"/>
  <c r="H12" i="10"/>
  <c r="G12" i="10"/>
  <c r="F12" i="10"/>
  <c r="I11" i="10"/>
  <c r="H11" i="10"/>
  <c r="G11" i="10"/>
  <c r="F11" i="10"/>
  <c r="I10" i="10"/>
  <c r="H10" i="10"/>
  <c r="G10" i="10"/>
  <c r="F10" i="10"/>
  <c r="I9" i="10"/>
  <c r="H9" i="10"/>
  <c r="G9" i="10"/>
  <c r="F9" i="10"/>
  <c r="I8" i="10"/>
  <c r="F8" i="10"/>
  <c r="G8" i="10" s="1"/>
  <c r="G70" i="1" l="1"/>
  <c r="G67" i="1"/>
  <c r="F66" i="1"/>
  <c r="F68" i="1" s="1"/>
  <c r="G66" i="1"/>
  <c r="G68" i="1" s="1"/>
  <c r="F59" i="1"/>
  <c r="F63" i="1" s="1"/>
  <c r="F58" i="1"/>
  <c r="G58" i="1"/>
  <c r="F54" i="1"/>
  <c r="F56" i="1" s="1"/>
  <c r="G54" i="1"/>
  <c r="F47" i="1"/>
  <c r="F48" i="1" s="1"/>
  <c r="G46" i="1"/>
  <c r="F43" i="1"/>
  <c r="G42" i="1"/>
  <c r="G50" i="1" s="1"/>
  <c r="F34" i="1"/>
  <c r="F35" i="1"/>
  <c r="J8" i="18"/>
  <c r="G30" i="1"/>
  <c r="F19" i="1"/>
  <c r="H15" i="17"/>
  <c r="F18" i="1"/>
  <c r="H14" i="17"/>
  <c r="G16" i="17"/>
  <c r="G18" i="1"/>
  <c r="F36" i="1"/>
  <c r="G28" i="21"/>
  <c r="D34" i="21" s="1"/>
  <c r="F71" i="1"/>
  <c r="F60" i="1"/>
  <c r="H16" i="20"/>
  <c r="J16" i="20" s="1"/>
  <c r="G55" i="1"/>
  <c r="J8" i="20"/>
  <c r="F44" i="1"/>
  <c r="F38" i="1"/>
  <c r="G16" i="18"/>
  <c r="F31" i="1"/>
  <c r="H26" i="17"/>
  <c r="J20" i="17"/>
  <c r="F23" i="1"/>
  <c r="G28" i="17"/>
  <c r="J27" i="17"/>
  <c r="F20" i="1"/>
  <c r="F26" i="1"/>
  <c r="J15" i="17"/>
  <c r="J20" i="21"/>
  <c r="H27" i="21"/>
  <c r="J8" i="21"/>
  <c r="H16" i="21"/>
  <c r="J16" i="21" s="1"/>
  <c r="J15" i="21"/>
  <c r="C34" i="20"/>
  <c r="J15" i="20"/>
  <c r="J8" i="19"/>
  <c r="G28" i="19"/>
  <c r="G16" i="19"/>
  <c r="B34" i="10"/>
  <c r="H26" i="18"/>
  <c r="G28" i="18"/>
  <c r="D34" i="18" s="1"/>
  <c r="H27" i="18"/>
  <c r="G28" i="20"/>
  <c r="H27" i="20"/>
  <c r="C34" i="21"/>
  <c r="D34" i="20"/>
  <c r="H15" i="19"/>
  <c r="C34" i="19"/>
  <c r="H27" i="19"/>
  <c r="D34" i="19"/>
  <c r="H15" i="18"/>
  <c r="C34" i="18"/>
  <c r="C34" i="17"/>
  <c r="H27" i="17"/>
  <c r="G26" i="10"/>
  <c r="G27" i="10"/>
  <c r="J10" i="10"/>
  <c r="J13" i="10"/>
  <c r="J22" i="10"/>
  <c r="J11" i="10"/>
  <c r="G14" i="10"/>
  <c r="G15" i="10"/>
  <c r="J21" i="10"/>
  <c r="J24" i="10"/>
  <c r="J25" i="10"/>
  <c r="J9" i="10"/>
  <c r="J12" i="10"/>
  <c r="H20" i="10"/>
  <c r="H8" i="10"/>
  <c r="F74" i="1" l="1"/>
  <c r="H67" i="1"/>
  <c r="G74" i="1"/>
  <c r="H66" i="1"/>
  <c r="H68" i="1" s="1"/>
  <c r="G56" i="1"/>
  <c r="F62" i="1"/>
  <c r="F64" i="1" s="1"/>
  <c r="H55" i="1"/>
  <c r="G62" i="1"/>
  <c r="F51" i="1"/>
  <c r="F52" i="1" s="1"/>
  <c r="G34" i="1"/>
  <c r="H16" i="17"/>
  <c r="G22" i="1"/>
  <c r="G26" i="1" s="1"/>
  <c r="H23" i="1"/>
  <c r="H19" i="1"/>
  <c r="G19" i="1"/>
  <c r="G20" i="1" s="1"/>
  <c r="J16" i="17"/>
  <c r="H18" i="1" s="1"/>
  <c r="H20" i="1" s="1"/>
  <c r="G28" i="10"/>
  <c r="F6" i="1"/>
  <c r="F85" i="1" s="1"/>
  <c r="H28" i="21"/>
  <c r="J28" i="21" s="1"/>
  <c r="G71" i="1"/>
  <c r="F72" i="1"/>
  <c r="F75" i="1"/>
  <c r="F76" i="1" s="1"/>
  <c r="J27" i="20"/>
  <c r="G59" i="1"/>
  <c r="G60" i="1" s="1"/>
  <c r="H54" i="1"/>
  <c r="H28" i="19"/>
  <c r="G47" i="1"/>
  <c r="G48" i="1" s="1"/>
  <c r="H16" i="19"/>
  <c r="J16" i="19" s="1"/>
  <c r="G43" i="1"/>
  <c r="J27" i="18"/>
  <c r="G35" i="1"/>
  <c r="G36" i="1" s="1"/>
  <c r="G38" i="1"/>
  <c r="H16" i="18"/>
  <c r="J16" i="18" s="1"/>
  <c r="G31" i="1"/>
  <c r="F32" i="1"/>
  <c r="F39" i="1"/>
  <c r="F40" i="1" s="1"/>
  <c r="H28" i="17"/>
  <c r="E34" i="17" s="1"/>
  <c r="G23" i="1"/>
  <c r="G24" i="1" s="1"/>
  <c r="F24" i="1"/>
  <c r="F27" i="1"/>
  <c r="F28" i="1" s="1"/>
  <c r="D34" i="17"/>
  <c r="J27" i="21"/>
  <c r="J27" i="19"/>
  <c r="J15" i="19"/>
  <c r="J28" i="19"/>
  <c r="E34" i="19"/>
  <c r="F7" i="1"/>
  <c r="F86" i="1" s="1"/>
  <c r="C34" i="10"/>
  <c r="J8" i="10"/>
  <c r="G16" i="10"/>
  <c r="H28" i="18"/>
  <c r="J28" i="18" s="1"/>
  <c r="E34" i="18"/>
  <c r="J15" i="18"/>
  <c r="H28" i="20"/>
  <c r="J28" i="20" s="1"/>
  <c r="H27" i="10"/>
  <c r="F11" i="1"/>
  <c r="G86" i="1" s="1"/>
  <c r="F10" i="1"/>
  <c r="G85" i="1" s="1"/>
  <c r="H26" i="10"/>
  <c r="J20" i="10"/>
  <c r="H15" i="10"/>
  <c r="H14" i="10"/>
  <c r="E34" i="21" l="1"/>
  <c r="H71" i="1"/>
  <c r="H75" i="1" s="1"/>
  <c r="F34" i="21"/>
  <c r="H58" i="1"/>
  <c r="H59" i="1"/>
  <c r="H63" i="1" s="1"/>
  <c r="H46" i="1"/>
  <c r="H47" i="1"/>
  <c r="H43" i="1"/>
  <c r="H42" i="1"/>
  <c r="H44" i="1" s="1"/>
  <c r="H35" i="1"/>
  <c r="H31" i="1"/>
  <c r="H27" i="1"/>
  <c r="H28" i="10"/>
  <c r="J28" i="10" s="1"/>
  <c r="G7" i="1"/>
  <c r="G6" i="1"/>
  <c r="G8" i="1" s="1"/>
  <c r="F8" i="1"/>
  <c r="F81" i="1" s="1"/>
  <c r="H39" i="1"/>
  <c r="G63" i="1"/>
  <c r="G64" i="1" s="1"/>
  <c r="F15" i="1"/>
  <c r="G72" i="1"/>
  <c r="G75" i="1"/>
  <c r="G76" i="1" s="1"/>
  <c r="H70" i="1"/>
  <c r="H62" i="1"/>
  <c r="H64" i="1" s="1"/>
  <c r="H56" i="1"/>
  <c r="F34" i="19"/>
  <c r="G51" i="1"/>
  <c r="G52" i="1" s="1"/>
  <c r="G44" i="1"/>
  <c r="F34" i="18"/>
  <c r="H34" i="1"/>
  <c r="G32" i="1"/>
  <c r="G39" i="1"/>
  <c r="G40" i="1" s="1"/>
  <c r="H30" i="1"/>
  <c r="J28" i="17"/>
  <c r="G27" i="1"/>
  <c r="G28" i="1" s="1"/>
  <c r="H16" i="10"/>
  <c r="E34" i="10" s="1"/>
  <c r="D34" i="10"/>
  <c r="J15" i="10"/>
  <c r="F34" i="20"/>
  <c r="E34" i="20"/>
  <c r="F12" i="1"/>
  <c r="G81" i="1" s="1"/>
  <c r="J27" i="10"/>
  <c r="G11" i="1"/>
  <c r="G10" i="1"/>
  <c r="F14" i="1"/>
  <c r="G15" i="1" l="1"/>
  <c r="H60" i="1"/>
  <c r="H51" i="1"/>
  <c r="H48" i="1"/>
  <c r="H50" i="1"/>
  <c r="H52" i="1" s="1"/>
  <c r="H36" i="1"/>
  <c r="H81" i="1"/>
  <c r="H10" i="1"/>
  <c r="F16" i="1"/>
  <c r="H7" i="1"/>
  <c r="H86" i="1"/>
  <c r="G12" i="1"/>
  <c r="G83" i="1" s="1"/>
  <c r="H85" i="1"/>
  <c r="F83" i="1"/>
  <c r="H72" i="1"/>
  <c r="H74" i="1"/>
  <c r="H76" i="1" s="1"/>
  <c r="H38" i="1"/>
  <c r="H40" i="1" s="1"/>
  <c r="H32" i="1"/>
  <c r="H22" i="1"/>
  <c r="H24" i="1" s="1"/>
  <c r="F34" i="17"/>
  <c r="J16" i="10"/>
  <c r="H11" i="1"/>
  <c r="G14" i="1"/>
  <c r="H15" i="1" l="1"/>
  <c r="G16" i="1"/>
  <c r="F34" i="10"/>
  <c r="H6" i="1"/>
  <c r="H14" i="1" s="1"/>
  <c r="H16" i="1" s="1"/>
  <c r="H83" i="1"/>
  <c r="H26" i="1"/>
  <c r="H28" i="1" s="1"/>
  <c r="H12" i="1"/>
  <c r="G84" i="1" s="1"/>
  <c r="G80" i="1" s="1"/>
  <c r="H8" i="1" l="1"/>
  <c r="F84" i="1" s="1"/>
  <c r="H84" i="1" l="1"/>
  <c r="F80" i="1"/>
  <c r="H80" i="1" s="1"/>
</calcChain>
</file>

<file path=xl/sharedStrings.xml><?xml version="1.0" encoding="utf-8"?>
<sst xmlns="http://schemas.openxmlformats.org/spreadsheetml/2006/main" count="485" uniqueCount="71">
  <si>
    <t>VRSTA STROŠKA</t>
  </si>
  <si>
    <t>ŠT. OPRAVLJENIH UR NA PROJEKTU</t>
  </si>
  <si>
    <t>URNA POSTAVKA (EUR)</t>
  </si>
  <si>
    <t>TIP DELA</t>
  </si>
  <si>
    <t>Izvajanje neindustrijske dejavnosti</t>
  </si>
  <si>
    <t>Vodenje in koordinacija</t>
  </si>
  <si>
    <t>Strokovna in tehnična pomoč</t>
  </si>
  <si>
    <t>SKUPAJ</t>
  </si>
  <si>
    <t>SKUPNI UPRAVIČENI STROŠKI (EUR)</t>
  </si>
  <si>
    <t>IZBERI</t>
  </si>
  <si>
    <t>Prostovoljsko delo - vsebinsko</t>
  </si>
  <si>
    <t>Prostovoljsko delo - organizacisko</t>
  </si>
  <si>
    <t>PRS - PREOSTALI STROŠKI, KI NISO STROŠKI OSEBJA (40 %)</t>
  </si>
  <si>
    <t>ODSTOTEK SOFINANCIRANJA oz. POGODBENA STOPNJA</t>
  </si>
  <si>
    <t>Preostale projektne aktivnosti</t>
  </si>
  <si>
    <t>Prostovoljsko delo - drugo</t>
  </si>
  <si>
    <t>-</t>
  </si>
  <si>
    <t>ZNESEK SOFINANCIRANJA oz. POGODBENA VREDNOST (EUR)</t>
  </si>
  <si>
    <t xml:space="preserve">NAZIV PROJEKTA: </t>
  </si>
  <si>
    <t>SKUPNI UPRAVIČENI NEPOSREDNI STROŠKI OSEBJA</t>
  </si>
  <si>
    <t>VREDNOST PROJEKTA - VODILNI PARTNER</t>
  </si>
  <si>
    <t>VREDNOST PROJEKTA - PARTNER 1</t>
  </si>
  <si>
    <t>VREDNOST PROJEKTA - PARTNER 3</t>
  </si>
  <si>
    <t>VREDNOST PROJEKTA - PARTNER 4</t>
  </si>
  <si>
    <t xml:space="preserve">NAZIV VODILNEGA PARTNERJA: </t>
  </si>
  <si>
    <t>"Finančni načrt - NEINVESTICIJSKI PROJEKT"</t>
  </si>
  <si>
    <t>PREOSTALI STROŠKI, 
KI NISO STROŠKI OSEBJA (PAVŠAL)</t>
  </si>
  <si>
    <t>SKUPNI UPRAVIČENI STROŠKI</t>
  </si>
  <si>
    <t>ZNESEK SOFINANCIRANJA</t>
  </si>
  <si>
    <t>AKTIVNOSTI 
(1. FAZA)</t>
  </si>
  <si>
    <t>AKTIVNOSTI 
(2. FAZA)</t>
  </si>
  <si>
    <t xml:space="preserve">NAZIV PARTNERJA 1: </t>
  </si>
  <si>
    <t xml:space="preserve">NAZIV PARTNERJA 2: </t>
  </si>
  <si>
    <t xml:space="preserve">NAZIV PARTNERJA 3: </t>
  </si>
  <si>
    <t xml:space="preserve">NAZIV PARTNERJA 4: </t>
  </si>
  <si>
    <t xml:space="preserve">NAZIV PARTNERJA 5: </t>
  </si>
  <si>
    <t>VREDNOST PROJEKTA - PARTNER 5</t>
  </si>
  <si>
    <t>LASTNA UDELEŽBA (EUR)</t>
  </si>
  <si>
    <t>LASTNA UDELEŽBA</t>
  </si>
  <si>
    <t>zap. št. akt.</t>
  </si>
  <si>
    <t>VODILNI PARTNER</t>
  </si>
  <si>
    <t>1. FAZA</t>
  </si>
  <si>
    <t xml:space="preserve">"Finančni načrt - NEINVESTICIJSKI PROJEKT" </t>
  </si>
  <si>
    <t>FAZA</t>
  </si>
  <si>
    <t>STROŠKI OSEBJA (60 %)</t>
  </si>
  <si>
    <t>VODILNI PARTNER/PARTNER</t>
  </si>
  <si>
    <t>2. FAZA</t>
  </si>
  <si>
    <t>SKUPAJ 
1. in 2. FAZA</t>
  </si>
  <si>
    <t>SKUPAJ 1. FAZA</t>
  </si>
  <si>
    <t>SKUPAJ 2. FAZA</t>
  </si>
  <si>
    <t>PARTNER 1</t>
  </si>
  <si>
    <t>NAZIV PROJEKTA:</t>
  </si>
  <si>
    <t>PARTNER 2</t>
  </si>
  <si>
    <t>PARTNER 3</t>
  </si>
  <si>
    <t>PARTNER 4</t>
  </si>
  <si>
    <t>PARTNER 5</t>
  </si>
  <si>
    <t>PAVŠAL - PREOSTALI STROŠKI, KI NISO STROŠKI OSEBJA (40 %)</t>
  </si>
  <si>
    <t>STROŠKI OSEBJA</t>
  </si>
  <si>
    <t>Celotna vrednost projekta (upravičeni in neupravičeni stroški, z DDV) v EUR</t>
  </si>
  <si>
    <t>Upravičeni stroški (EUR)</t>
  </si>
  <si>
    <t>Zaprošen % sofinanciranja</t>
  </si>
  <si>
    <t>Zaprošena vrednost sofinanciranja v EUR</t>
  </si>
  <si>
    <t>Lastna udeležba v EUR</t>
  </si>
  <si>
    <t>Kategorija stroška</t>
  </si>
  <si>
    <t>Faza 1</t>
  </si>
  <si>
    <t>Faza 2</t>
  </si>
  <si>
    <r>
      <t xml:space="preserve">ZNESEK SOFINANCIRANJA </t>
    </r>
    <r>
      <rPr>
        <sz val="11"/>
        <color theme="1"/>
        <rFont val="Calibri Light"/>
        <family val="2"/>
        <charset val="238"/>
        <scheme val="major"/>
      </rPr>
      <t>oz. POGODBENA VREDNOST (EUR)</t>
    </r>
  </si>
  <si>
    <t>PAVŠAL</t>
  </si>
  <si>
    <r>
      <t xml:space="preserve">V projektu </t>
    </r>
    <r>
      <rPr>
        <u/>
        <sz val="14"/>
        <color rgb="FF000000"/>
        <rFont val="Calibri Light"/>
        <family val="2"/>
        <charset val="238"/>
        <scheme val="major"/>
      </rPr>
      <t>neinvesticijske</t>
    </r>
    <r>
      <rPr>
        <sz val="14"/>
        <color rgb="FF000000"/>
        <rFont val="Calibri Light"/>
        <family val="2"/>
        <charset val="238"/>
        <scheme val="major"/>
      </rPr>
      <t xml:space="preserve"> narave višina dejanskih upravičenih stroškov (neposredni stroški osebja)</t>
    </r>
  </si>
  <si>
    <r>
      <t xml:space="preserve">V projektu </t>
    </r>
    <r>
      <rPr>
        <u/>
        <sz val="14"/>
        <color rgb="FF000000"/>
        <rFont val="Calibri Light"/>
        <family val="2"/>
        <charset val="238"/>
        <scheme val="major"/>
      </rPr>
      <t>neinvesticijske</t>
    </r>
    <r>
      <rPr>
        <sz val="14"/>
        <color rgb="FF000000"/>
        <rFont val="Calibri Light"/>
        <family val="2"/>
        <charset val="238"/>
        <scheme val="major"/>
      </rPr>
      <t xml:space="preserve"> narave višina preostalih upravičenih stroškov (40% pavšalna stopnja)</t>
    </r>
  </si>
  <si>
    <t>1. JAVNI POZIV LAS ZELENA ISTRA (ESRR)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</si>
</sst>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2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 Light"/>
      <family val="2"/>
      <charset val="238"/>
      <scheme val="major"/>
    </font>
    <font>
      <sz val="11"/>
      <color theme="1"/>
      <name val="Calibri Light"/>
      <family val="2"/>
      <charset val="238"/>
      <scheme val="major"/>
    </font>
    <font>
      <sz val="11"/>
      <color rgb="FFFF0000"/>
      <name val="Calibri Light"/>
      <family val="2"/>
      <charset val="238"/>
      <scheme val="major"/>
    </font>
    <font>
      <b/>
      <sz val="14"/>
      <color theme="1"/>
      <name val="Calibri Light"/>
      <family val="2"/>
      <charset val="238"/>
      <scheme val="major"/>
    </font>
    <font>
      <sz val="11"/>
      <name val="Calibri Light"/>
      <family val="2"/>
      <charset val="238"/>
      <scheme val="major"/>
    </font>
    <font>
      <b/>
      <sz val="11"/>
      <color theme="1"/>
      <name val="Calibri Light"/>
      <family val="2"/>
      <charset val="238"/>
      <scheme val="major"/>
    </font>
    <font>
      <b/>
      <sz val="11"/>
      <name val="Calibri Light"/>
      <family val="2"/>
      <charset val="238"/>
      <scheme val="major"/>
    </font>
    <font>
      <i/>
      <sz val="9"/>
      <color theme="1"/>
      <name val="Calibri Light"/>
      <family val="2"/>
      <charset val="238"/>
      <scheme val="major"/>
    </font>
    <font>
      <sz val="10"/>
      <color theme="1"/>
      <name val="Calibri Light"/>
      <family val="2"/>
      <charset val="238"/>
      <scheme val="major"/>
    </font>
    <font>
      <i/>
      <sz val="10"/>
      <color theme="1"/>
      <name val="Calibri Light"/>
      <family val="2"/>
      <charset val="238"/>
      <scheme val="major"/>
    </font>
    <font>
      <b/>
      <sz val="12"/>
      <color theme="0"/>
      <name val="Calibri Light"/>
      <family val="2"/>
      <charset val="238"/>
      <scheme val="major"/>
    </font>
    <font>
      <sz val="6"/>
      <color theme="0" tint="-0.499984740745262"/>
      <name val="Calibri Light"/>
      <family val="2"/>
      <charset val="238"/>
      <scheme val="major"/>
    </font>
    <font>
      <b/>
      <sz val="16"/>
      <color theme="1"/>
      <name val="Calibri Light"/>
      <family val="2"/>
      <charset val="238"/>
      <scheme val="major"/>
    </font>
    <font>
      <sz val="16"/>
      <name val="Calibri Light"/>
      <family val="2"/>
      <charset val="238"/>
      <scheme val="major"/>
    </font>
    <font>
      <b/>
      <i/>
      <sz val="14"/>
      <color theme="1"/>
      <name val="Calibri Light"/>
      <family val="2"/>
      <charset val="238"/>
      <scheme val="major"/>
    </font>
    <font>
      <b/>
      <sz val="14"/>
      <color rgb="FFFFFFFF"/>
      <name val="Calibri Light"/>
      <family val="2"/>
      <charset val="238"/>
      <scheme val="major"/>
    </font>
    <font>
      <b/>
      <i/>
      <sz val="10"/>
      <color theme="1"/>
      <name val="Calibri Light"/>
      <family val="2"/>
      <charset val="238"/>
      <scheme val="major"/>
    </font>
    <font>
      <b/>
      <sz val="11"/>
      <color theme="0"/>
      <name val="Calibri Light"/>
      <family val="2"/>
      <charset val="238"/>
      <scheme val="major"/>
    </font>
    <font>
      <sz val="14"/>
      <color rgb="FF000000"/>
      <name val="Calibri Light"/>
      <family val="2"/>
      <charset val="238"/>
      <scheme val="major"/>
    </font>
    <font>
      <b/>
      <sz val="14"/>
      <color rgb="FF000000"/>
      <name val="Calibri Light"/>
      <family val="2"/>
      <charset val="238"/>
      <scheme val="major"/>
    </font>
    <font>
      <u/>
      <sz val="14"/>
      <color rgb="FF000000"/>
      <name val="Calibri Light"/>
      <family val="2"/>
      <charset val="238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rgb="FFBFBFBF"/>
      </patternFill>
    </fill>
    <fill>
      <patternFill patternType="solid">
        <fgColor theme="0"/>
        <bgColor rgb="FF92D05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rgb="FF92D050"/>
      </patternFill>
    </fill>
    <fill>
      <patternFill patternType="solid">
        <fgColor theme="9" tint="0.79998168889431442"/>
        <bgColor rgb="FF92D050"/>
      </patternFill>
    </fill>
    <fill>
      <patternFill patternType="solid">
        <fgColor rgb="FFF2F2F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0" fillId="3" borderId="2" xfId="0" applyFill="1" applyBorder="1"/>
    <xf numFmtId="4" fontId="0" fillId="3" borderId="2" xfId="0" applyNumberFormat="1" applyFill="1" applyBorder="1"/>
    <xf numFmtId="4" fontId="0" fillId="3" borderId="1" xfId="0" applyNumberFormat="1" applyFill="1" applyBorder="1"/>
    <xf numFmtId="4" fontId="0" fillId="3" borderId="2" xfId="0" applyNumberFormat="1" applyFill="1" applyBorder="1" applyAlignment="1">
      <alignment horizontal="right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Protection="1">
      <protection hidden="1"/>
    </xf>
    <xf numFmtId="0" fontId="3" fillId="0" borderId="0" xfId="0" applyFont="1" applyProtection="1">
      <protection hidden="1"/>
    </xf>
    <xf numFmtId="0" fontId="6" fillId="4" borderId="1" xfId="0" applyFont="1" applyFill="1" applyBorder="1" applyAlignment="1" applyProtection="1">
      <alignment horizontal="center" vertical="center" wrapText="1"/>
      <protection hidden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wrapText="1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3" fillId="3" borderId="0" xfId="0" applyFont="1" applyFill="1"/>
    <xf numFmtId="0" fontId="2" fillId="3" borderId="0" xfId="0" applyFont="1" applyFill="1" applyAlignment="1" applyProtection="1">
      <alignment horizontal="center"/>
      <protection hidden="1"/>
    </xf>
    <xf numFmtId="0" fontId="2" fillId="3" borderId="0" xfId="0" applyFont="1" applyFill="1" applyProtection="1">
      <protection hidden="1"/>
    </xf>
    <xf numFmtId="0" fontId="6" fillId="6" borderId="1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/>
    <xf numFmtId="0" fontId="8" fillId="0" borderId="0" xfId="0" applyFont="1" applyAlignment="1" applyProtection="1">
      <alignment horizontal="right" vertical="center"/>
      <protection hidden="1"/>
    </xf>
    <xf numFmtId="3" fontId="5" fillId="3" borderId="1" xfId="0" applyNumberFormat="1" applyFont="1" applyFill="1" applyBorder="1" applyAlignment="1" applyProtection="1">
      <alignment horizontal="center"/>
      <protection hidden="1"/>
    </xf>
    <xf numFmtId="3" fontId="5" fillId="3" borderId="6" xfId="0" applyNumberFormat="1" applyFont="1" applyFill="1" applyBorder="1" applyAlignment="1" applyProtection="1">
      <alignment horizontal="center"/>
      <protection hidden="1"/>
    </xf>
    <xf numFmtId="4" fontId="6" fillId="3" borderId="0" xfId="0" applyNumberFormat="1" applyFont="1" applyFill="1" applyAlignment="1" applyProtection="1">
      <alignment horizontal="center"/>
      <protection hidden="1"/>
    </xf>
    <xf numFmtId="0" fontId="9" fillId="3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Protection="1">
      <protection locked="0"/>
    </xf>
    <xf numFmtId="3" fontId="2" fillId="7" borderId="1" xfId="0" applyNumberFormat="1" applyFont="1" applyFill="1" applyBorder="1" applyAlignment="1" applyProtection="1">
      <alignment horizontal="center"/>
      <protection locked="0"/>
    </xf>
    <xf numFmtId="0" fontId="2" fillId="7" borderId="5" xfId="0" applyFont="1" applyFill="1" applyBorder="1" applyProtection="1">
      <protection locked="0"/>
    </xf>
    <xf numFmtId="0" fontId="2" fillId="7" borderId="6" xfId="0" applyFont="1" applyFill="1" applyBorder="1" applyProtection="1">
      <protection locked="0"/>
    </xf>
    <xf numFmtId="3" fontId="2" fillId="7" borderId="6" xfId="0" applyNumberFormat="1" applyFont="1" applyFill="1" applyBorder="1" applyAlignment="1" applyProtection="1">
      <alignment horizontal="center"/>
      <protection locked="0"/>
    </xf>
    <xf numFmtId="0" fontId="6" fillId="5" borderId="1" xfId="0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 applyProtection="1">
      <alignment horizontal="center"/>
      <protection hidden="1"/>
    </xf>
    <xf numFmtId="164" fontId="2" fillId="3" borderId="6" xfId="0" applyNumberFormat="1" applyFont="1" applyFill="1" applyBorder="1" applyAlignment="1">
      <alignment horizontal="center"/>
    </xf>
    <xf numFmtId="164" fontId="5" fillId="2" borderId="6" xfId="0" applyNumberFormat="1" applyFont="1" applyFill="1" applyBorder="1" applyAlignment="1" applyProtection="1">
      <alignment horizontal="center"/>
      <protection hidden="1"/>
    </xf>
    <xf numFmtId="164" fontId="5" fillId="2" borderId="2" xfId="0" applyNumberFormat="1" applyFont="1" applyFill="1" applyBorder="1" applyAlignment="1" applyProtection="1">
      <alignment horizontal="center"/>
      <protection hidden="1"/>
    </xf>
    <xf numFmtId="0" fontId="10" fillId="7" borderId="1" xfId="0" applyFont="1" applyFill="1" applyBorder="1" applyAlignment="1" applyProtection="1">
      <alignment horizontal="center" wrapText="1"/>
      <protection locked="0"/>
    </xf>
    <xf numFmtId="3" fontId="2" fillId="7" borderId="1" xfId="0" applyNumberFormat="1" applyFont="1" applyFill="1" applyBorder="1" applyAlignment="1" applyProtection="1">
      <alignment horizontal="center"/>
      <protection locked="0" hidden="1"/>
    </xf>
    <xf numFmtId="3" fontId="2" fillId="7" borderId="6" xfId="0" applyNumberFormat="1" applyFont="1" applyFill="1" applyBorder="1" applyAlignment="1" applyProtection="1">
      <alignment horizontal="center"/>
      <protection locked="0" hidden="1"/>
    </xf>
    <xf numFmtId="0" fontId="6" fillId="2" borderId="9" xfId="0" applyFont="1" applyFill="1" applyBorder="1" applyProtection="1">
      <protection hidden="1"/>
    </xf>
    <xf numFmtId="0" fontId="6" fillId="4" borderId="9" xfId="0" applyFont="1" applyFill="1" applyBorder="1" applyAlignment="1" applyProtection="1">
      <alignment horizontal="center" vertical="center" wrapText="1"/>
      <protection hidden="1"/>
    </xf>
    <xf numFmtId="164" fontId="2" fillId="6" borderId="1" xfId="0" applyNumberFormat="1" applyFont="1" applyFill="1" applyBorder="1" applyAlignment="1" applyProtection="1">
      <alignment horizontal="center" vertical="center"/>
      <protection hidden="1"/>
    </xf>
    <xf numFmtId="164" fontId="2" fillId="4" borderId="8" xfId="0" applyNumberFormat="1" applyFont="1" applyFill="1" applyBorder="1" applyAlignment="1" applyProtection="1">
      <alignment horizontal="center" vertical="center"/>
      <protection hidden="1"/>
    </xf>
    <xf numFmtId="164" fontId="11" fillId="4" borderId="7" xfId="0" applyNumberFormat="1" applyFont="1" applyFill="1" applyBorder="1" applyAlignment="1" applyProtection="1">
      <alignment horizontal="center" vertical="center"/>
      <protection hidden="1"/>
    </xf>
    <xf numFmtId="164" fontId="2" fillId="7" borderId="1" xfId="0" applyNumberFormat="1" applyFont="1" applyFill="1" applyBorder="1" applyAlignment="1" applyProtection="1">
      <alignment horizontal="center" vertical="center"/>
      <protection locked="0"/>
    </xf>
    <xf numFmtId="164" fontId="2" fillId="9" borderId="1" xfId="0" applyNumberFormat="1" applyFont="1" applyFill="1" applyBorder="1" applyAlignment="1" applyProtection="1">
      <alignment horizontal="center" vertical="center"/>
      <protection locked="0" hidden="1"/>
    </xf>
    <xf numFmtId="0" fontId="10" fillId="3" borderId="0" xfId="0" applyFont="1" applyFill="1" applyAlignment="1" applyProtection="1">
      <alignment horizontal="center" wrapText="1"/>
      <protection locked="0"/>
    </xf>
    <xf numFmtId="0" fontId="6" fillId="3" borderId="12" xfId="0" applyFont="1" applyFill="1" applyBorder="1" applyAlignment="1">
      <alignment horizontal="center"/>
    </xf>
    <xf numFmtId="164" fontId="7" fillId="2" borderId="12" xfId="0" applyNumberFormat="1" applyFont="1" applyFill="1" applyBorder="1" applyAlignment="1" applyProtection="1">
      <alignment horizontal="center"/>
      <protection hidden="1"/>
    </xf>
    <xf numFmtId="164" fontId="6" fillId="2" borderId="13" xfId="0" applyNumberFormat="1" applyFont="1" applyFill="1" applyBorder="1" applyAlignment="1" applyProtection="1">
      <alignment horizontal="center"/>
      <protection hidden="1"/>
    </xf>
    <xf numFmtId="164" fontId="2" fillId="7" borderId="13" xfId="0" applyNumberFormat="1" applyFont="1" applyFill="1" applyBorder="1" applyAlignment="1" applyProtection="1">
      <alignment horizontal="center" vertical="center"/>
      <protection locked="0"/>
    </xf>
    <xf numFmtId="0" fontId="2" fillId="8" borderId="6" xfId="0" applyFont="1" applyFill="1" applyBorder="1"/>
    <xf numFmtId="4" fontId="2" fillId="8" borderId="6" xfId="0" applyNumberFormat="1" applyFont="1" applyFill="1" applyBorder="1" applyAlignment="1" applyProtection="1">
      <alignment horizontal="center"/>
      <protection locked="0"/>
    </xf>
    <xf numFmtId="164" fontId="2" fillId="7" borderId="6" xfId="0" applyNumberFormat="1" applyFont="1" applyFill="1" applyBorder="1" applyAlignment="1" applyProtection="1">
      <alignment horizontal="center" vertical="center"/>
      <protection locked="0"/>
    </xf>
    <xf numFmtId="164" fontId="2" fillId="8" borderId="14" xfId="0" applyNumberFormat="1" applyFont="1" applyFill="1" applyBorder="1" applyAlignment="1">
      <alignment horizontal="center"/>
    </xf>
    <xf numFmtId="3" fontId="5" fillId="3" borderId="14" xfId="0" applyNumberFormat="1" applyFont="1" applyFill="1" applyBorder="1" applyAlignment="1" applyProtection="1">
      <alignment horizontal="center"/>
      <protection hidden="1"/>
    </xf>
    <xf numFmtId="164" fontId="2" fillId="7" borderId="14" xfId="0" applyNumberFormat="1" applyFont="1" applyFill="1" applyBorder="1" applyAlignment="1" applyProtection="1">
      <alignment horizontal="center" vertical="center"/>
      <protection locked="0"/>
    </xf>
    <xf numFmtId="0" fontId="6" fillId="3" borderId="15" xfId="0" applyFont="1" applyFill="1" applyBorder="1" applyAlignment="1">
      <alignment horizontal="center"/>
    </xf>
    <xf numFmtId="164" fontId="7" fillId="3" borderId="16" xfId="0" applyNumberFormat="1" applyFont="1" applyFill="1" applyBorder="1" applyAlignment="1" applyProtection="1">
      <alignment horizontal="center"/>
      <protection hidden="1"/>
    </xf>
    <xf numFmtId="164" fontId="7" fillId="3" borderId="17" xfId="0" applyNumberFormat="1" applyFont="1" applyFill="1" applyBorder="1" applyAlignment="1" applyProtection="1">
      <alignment horizontal="center"/>
      <protection hidden="1"/>
    </xf>
    <xf numFmtId="164" fontId="7" fillId="3" borderId="18" xfId="0" applyNumberFormat="1" applyFont="1" applyFill="1" applyBorder="1" applyAlignment="1" applyProtection="1">
      <alignment horizontal="center"/>
      <protection hidden="1"/>
    </xf>
    <xf numFmtId="164" fontId="5" fillId="8" borderId="14" xfId="0" applyNumberFormat="1" applyFont="1" applyFill="1" applyBorder="1" applyAlignment="1" applyProtection="1">
      <alignment horizontal="center"/>
      <protection hidden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64" fontId="2" fillId="10" borderId="1" xfId="0" applyNumberFormat="1" applyFont="1" applyFill="1" applyBorder="1" applyAlignment="1" applyProtection="1">
      <alignment horizontal="center" vertical="center"/>
      <protection hidden="1"/>
    </xf>
    <xf numFmtId="3" fontId="7" fillId="3" borderId="19" xfId="0" applyNumberFormat="1" applyFont="1" applyFill="1" applyBorder="1" applyAlignment="1" applyProtection="1">
      <alignment horizontal="center"/>
      <protection hidden="1"/>
    </xf>
    <xf numFmtId="0" fontId="2" fillId="8" borderId="14" xfId="0" applyFont="1" applyFill="1" applyBorder="1"/>
    <xf numFmtId="0" fontId="2" fillId="7" borderId="0" xfId="0" applyFont="1" applyFill="1"/>
    <xf numFmtId="0" fontId="2" fillId="7" borderId="20" xfId="0" applyFont="1" applyFill="1" applyBorder="1"/>
    <xf numFmtId="0" fontId="2" fillId="7" borderId="4" xfId="0" applyFont="1" applyFill="1" applyBorder="1"/>
    <xf numFmtId="0" fontId="2" fillId="7" borderId="33" xfId="0" applyFont="1" applyFill="1" applyBorder="1"/>
    <xf numFmtId="0" fontId="6" fillId="2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14" fillId="2" borderId="0" xfId="0" applyFont="1" applyFill="1" applyAlignment="1" applyProtection="1">
      <alignment vertical="center" wrapText="1"/>
      <protection locked="0"/>
    </xf>
    <xf numFmtId="49" fontId="13" fillId="4" borderId="0" xfId="0" applyNumberFormat="1" applyFont="1" applyFill="1" applyAlignment="1" applyProtection="1">
      <alignment vertical="center" wrapText="1"/>
      <protection locked="0"/>
    </xf>
    <xf numFmtId="164" fontId="2" fillId="8" borderId="25" xfId="0" applyNumberFormat="1" applyFont="1" applyFill="1" applyBorder="1" applyAlignment="1">
      <alignment horizontal="center"/>
    </xf>
    <xf numFmtId="0" fontId="6" fillId="3" borderId="24" xfId="0" applyFont="1" applyFill="1" applyBorder="1" applyAlignment="1">
      <alignment horizontal="right"/>
    </xf>
    <xf numFmtId="0" fontId="2" fillId="7" borderId="25" xfId="0" applyFont="1" applyFill="1" applyBorder="1"/>
    <xf numFmtId="0" fontId="6" fillId="3" borderId="25" xfId="0" applyFont="1" applyFill="1" applyBorder="1" applyAlignment="1">
      <alignment horizontal="center"/>
    </xf>
    <xf numFmtId="0" fontId="2" fillId="7" borderId="32" xfId="0" applyFont="1" applyFill="1" applyBorder="1"/>
    <xf numFmtId="0" fontId="6" fillId="3" borderId="37" xfId="0" applyFont="1" applyFill="1" applyBorder="1" applyAlignment="1">
      <alignment horizontal="right" vertical="center"/>
    </xf>
    <xf numFmtId="164" fontId="5" fillId="8" borderId="5" xfId="0" applyNumberFormat="1" applyFont="1" applyFill="1" applyBorder="1" applyAlignment="1" applyProtection="1">
      <alignment horizontal="center" vertical="center"/>
      <protection hidden="1"/>
    </xf>
    <xf numFmtId="164" fontId="5" fillId="8" borderId="6" xfId="0" applyNumberFormat="1" applyFont="1" applyFill="1" applyBorder="1" applyAlignment="1" applyProtection="1">
      <alignment horizontal="center" vertical="center"/>
      <protection hidden="1"/>
    </xf>
    <xf numFmtId="164" fontId="7" fillId="2" borderId="10" xfId="0" applyNumberFormat="1" applyFont="1" applyFill="1" applyBorder="1" applyAlignment="1" applyProtection="1">
      <alignment horizontal="center" vertical="center"/>
      <protection hidden="1"/>
    </xf>
    <xf numFmtId="164" fontId="6" fillId="2" borderId="11" xfId="0" applyNumberFormat="1" applyFont="1" applyFill="1" applyBorder="1" applyAlignment="1" applyProtection="1">
      <alignment horizontal="center" vertical="center"/>
      <protection hidden="1"/>
    </xf>
    <xf numFmtId="0" fontId="2" fillId="7" borderId="0" xfId="0" applyFont="1" applyFill="1" applyAlignment="1">
      <alignment vertical="center"/>
    </xf>
    <xf numFmtId="49" fontId="2" fillId="7" borderId="0" xfId="0" applyNumberFormat="1" applyFont="1" applyFill="1" applyAlignment="1" applyProtection="1">
      <alignment vertical="center"/>
      <protection locked="0"/>
    </xf>
    <xf numFmtId="49" fontId="2" fillId="7" borderId="25" xfId="0" applyNumberFormat="1" applyFont="1" applyFill="1" applyBorder="1" applyAlignment="1" applyProtection="1">
      <alignment vertical="center"/>
      <protection locked="0"/>
    </xf>
    <xf numFmtId="0" fontId="2" fillId="7" borderId="20" xfId="0" applyFont="1" applyFill="1" applyBorder="1" applyAlignment="1">
      <alignment vertical="center"/>
    </xf>
    <xf numFmtId="49" fontId="2" fillId="7" borderId="20" xfId="0" applyNumberFormat="1" applyFont="1" applyFill="1" applyBorder="1" applyAlignment="1" applyProtection="1">
      <alignment vertical="center"/>
      <protection locked="0"/>
    </xf>
    <xf numFmtId="49" fontId="2" fillId="7" borderId="32" xfId="0" applyNumberFormat="1" applyFont="1" applyFill="1" applyBorder="1" applyAlignment="1" applyProtection="1">
      <alignment vertical="center"/>
      <protection locked="0"/>
    </xf>
    <xf numFmtId="164" fontId="5" fillId="8" borderId="35" xfId="0" applyNumberFormat="1" applyFont="1" applyFill="1" applyBorder="1" applyAlignment="1" applyProtection="1">
      <alignment horizontal="center" vertical="center"/>
      <protection hidden="1"/>
    </xf>
    <xf numFmtId="164" fontId="5" fillId="8" borderId="9" xfId="0" applyNumberFormat="1" applyFont="1" applyFill="1" applyBorder="1" applyAlignment="1" applyProtection="1">
      <alignment horizontal="center" vertical="center"/>
      <protection hidden="1"/>
    </xf>
    <xf numFmtId="0" fontId="2" fillId="7" borderId="33" xfId="0" applyFont="1" applyFill="1" applyBorder="1" applyAlignment="1">
      <alignment vertical="center"/>
    </xf>
    <xf numFmtId="49" fontId="2" fillId="7" borderId="33" xfId="0" applyNumberFormat="1" applyFont="1" applyFill="1" applyBorder="1" applyAlignment="1" applyProtection="1">
      <alignment vertical="center"/>
      <protection locked="0"/>
    </xf>
    <xf numFmtId="49" fontId="2" fillId="7" borderId="34" xfId="0" applyNumberFormat="1" applyFont="1" applyFill="1" applyBorder="1" applyAlignment="1" applyProtection="1">
      <alignment vertical="center"/>
      <protection locked="0"/>
    </xf>
    <xf numFmtId="0" fontId="2" fillId="2" borderId="0" xfId="0" applyFont="1" applyFill="1"/>
    <xf numFmtId="164" fontId="2" fillId="8" borderId="37" xfId="0" applyNumberFormat="1" applyFont="1" applyFill="1" applyBorder="1" applyAlignment="1">
      <alignment horizontal="center"/>
    </xf>
    <xf numFmtId="0" fontId="6" fillId="5" borderId="36" xfId="0" applyFont="1" applyFill="1" applyBorder="1" applyAlignment="1">
      <alignment horizontal="center" vertical="center" wrapText="1"/>
    </xf>
    <xf numFmtId="49" fontId="4" fillId="4" borderId="0" xfId="0" applyNumberFormat="1" applyFont="1" applyFill="1" applyAlignment="1" applyProtection="1">
      <alignment wrapText="1"/>
      <protection locked="0"/>
    </xf>
    <xf numFmtId="0" fontId="6" fillId="3" borderId="33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3" fillId="0" borderId="21" xfId="0" applyFont="1" applyBorder="1"/>
    <xf numFmtId="0" fontId="7" fillId="0" borderId="30" xfId="0" applyFont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center" wrapText="1"/>
    </xf>
    <xf numFmtId="0" fontId="9" fillId="7" borderId="0" xfId="0" applyFont="1" applyFill="1" applyAlignment="1">
      <alignment vertical="center"/>
    </xf>
    <xf numFmtId="0" fontId="9" fillId="7" borderId="20" xfId="0" applyFont="1" applyFill="1" applyBorder="1" applyAlignment="1">
      <alignment vertical="center"/>
    </xf>
    <xf numFmtId="0" fontId="9" fillId="7" borderId="33" xfId="0" applyFont="1" applyFill="1" applyBorder="1" applyAlignment="1">
      <alignment vertical="center"/>
    </xf>
    <xf numFmtId="0" fontId="9" fillId="3" borderId="0" xfId="0" applyFont="1" applyFill="1" applyAlignment="1" applyProtection="1">
      <alignment vertical="center" wrapText="1"/>
      <protection locked="0"/>
    </xf>
    <xf numFmtId="0" fontId="9" fillId="8" borderId="0" xfId="0" applyFont="1" applyFill="1" applyAlignment="1">
      <alignment vertical="center" wrapText="1"/>
    </xf>
    <xf numFmtId="0" fontId="9" fillId="3" borderId="0" xfId="0" applyFont="1" applyFill="1" applyAlignment="1">
      <alignment vertical="center" wrapText="1"/>
    </xf>
    <xf numFmtId="0" fontId="9" fillId="8" borderId="27" xfId="0" applyFont="1" applyFill="1" applyBorder="1" applyAlignment="1">
      <alignment vertical="center" wrapText="1"/>
    </xf>
    <xf numFmtId="0" fontId="9" fillId="3" borderId="27" xfId="0" applyFont="1" applyFill="1" applyBorder="1" applyAlignment="1">
      <alignment vertical="center" wrapText="1"/>
    </xf>
    <xf numFmtId="0" fontId="10" fillId="0" borderId="0" xfId="0" applyFont="1"/>
    <xf numFmtId="0" fontId="2" fillId="7" borderId="4" xfId="0" applyFont="1" applyFill="1" applyBorder="1" applyAlignment="1">
      <alignment horizontal="center"/>
    </xf>
    <xf numFmtId="164" fontId="7" fillId="0" borderId="33" xfId="0" applyNumberFormat="1" applyFont="1" applyBorder="1" applyAlignment="1" applyProtection="1">
      <alignment horizontal="center" vertical="center"/>
      <protection hidden="1"/>
    </xf>
    <xf numFmtId="164" fontId="5" fillId="3" borderId="3" xfId="0" applyNumberFormat="1" applyFont="1" applyFill="1" applyBorder="1" applyAlignment="1" applyProtection="1">
      <alignment horizontal="center" vertical="center"/>
      <protection hidden="1"/>
    </xf>
    <xf numFmtId="164" fontId="5" fillId="3" borderId="2" xfId="0" applyNumberFormat="1" applyFont="1" applyFill="1" applyBorder="1" applyAlignment="1" applyProtection="1">
      <alignment horizontal="center" vertical="center"/>
      <protection hidden="1"/>
    </xf>
    <xf numFmtId="164" fontId="5" fillId="3" borderId="26" xfId="0" applyNumberFormat="1" applyFont="1" applyFill="1" applyBorder="1" applyAlignment="1" applyProtection="1">
      <alignment horizontal="center" vertical="center"/>
      <protection hidden="1"/>
    </xf>
    <xf numFmtId="0" fontId="2" fillId="3" borderId="18" xfId="0" applyFont="1" applyFill="1" applyBorder="1"/>
    <xf numFmtId="0" fontId="2" fillId="3" borderId="0" xfId="0" applyFont="1" applyFill="1" applyAlignment="1">
      <alignment horizontal="right" wrapText="1"/>
    </xf>
    <xf numFmtId="0" fontId="2" fillId="3" borderId="0" xfId="0" applyFont="1" applyFill="1" applyAlignment="1">
      <alignment horizontal="right" vertical="center" wrapText="1"/>
    </xf>
    <xf numFmtId="0" fontId="2" fillId="3" borderId="41" xfId="0" applyFont="1" applyFill="1" applyBorder="1" applyAlignment="1">
      <alignment horizontal="center"/>
    </xf>
    <xf numFmtId="164" fontId="2" fillId="0" borderId="23" xfId="0" applyNumberFormat="1" applyFont="1" applyBorder="1" applyAlignment="1" applyProtection="1">
      <alignment horizontal="center" vertical="center"/>
      <protection locked="0"/>
    </xf>
    <xf numFmtId="164" fontId="2" fillId="0" borderId="24" xfId="0" applyNumberFormat="1" applyFont="1" applyBorder="1" applyAlignment="1" applyProtection="1">
      <alignment horizontal="center" vertical="center"/>
      <protection locked="0"/>
    </xf>
    <xf numFmtId="164" fontId="2" fillId="0" borderId="28" xfId="0" applyNumberFormat="1" applyFont="1" applyBorder="1" applyAlignment="1" applyProtection="1">
      <alignment horizontal="center" vertical="center"/>
      <protection locked="0"/>
    </xf>
    <xf numFmtId="164" fontId="2" fillId="0" borderId="34" xfId="0" applyNumberFormat="1" applyFont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>
      <alignment horizontal="center" vertical="center" wrapText="1"/>
    </xf>
    <xf numFmtId="49" fontId="4" fillId="4" borderId="0" xfId="0" applyNumberFormat="1" applyFont="1" applyFill="1" applyAlignment="1" applyProtection="1">
      <alignment vertical="center" wrapText="1"/>
      <protection locked="0"/>
    </xf>
    <xf numFmtId="164" fontId="2" fillId="0" borderId="40" xfId="0" applyNumberFormat="1" applyFont="1" applyBorder="1" applyAlignment="1">
      <alignment horizontal="center" vertical="center" wrapText="1"/>
    </xf>
    <xf numFmtId="164" fontId="2" fillId="0" borderId="38" xfId="0" applyNumberFormat="1" applyFont="1" applyBorder="1" applyAlignment="1">
      <alignment horizontal="center" vertical="center" wrapText="1"/>
    </xf>
    <xf numFmtId="164" fontId="2" fillId="3" borderId="38" xfId="0" applyNumberFormat="1" applyFont="1" applyFill="1" applyBorder="1" applyAlignment="1">
      <alignment horizontal="center" vertical="center" wrapText="1"/>
    </xf>
    <xf numFmtId="164" fontId="2" fillId="0" borderId="43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164" fontId="2" fillId="3" borderId="8" xfId="0" applyNumberFormat="1" applyFont="1" applyFill="1" applyBorder="1" applyAlignment="1">
      <alignment horizontal="center" vertical="center" wrapText="1"/>
    </xf>
    <xf numFmtId="164" fontId="6" fillId="0" borderId="45" xfId="0" applyNumberFormat="1" applyFont="1" applyBorder="1" applyAlignment="1">
      <alignment horizontal="center" vertical="center" wrapText="1"/>
    </xf>
    <xf numFmtId="164" fontId="6" fillId="0" borderId="46" xfId="0" applyNumberFormat="1" applyFont="1" applyBorder="1" applyAlignment="1">
      <alignment horizontal="center" vertical="center" wrapText="1"/>
    </xf>
    <xf numFmtId="164" fontId="6" fillId="3" borderId="46" xfId="0" applyNumberFormat="1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 vertical="center" wrapText="1"/>
    </xf>
    <xf numFmtId="164" fontId="18" fillId="2" borderId="7" xfId="0" applyNumberFormat="1" applyFont="1" applyFill="1" applyBorder="1" applyAlignment="1" applyProtection="1">
      <alignment horizontal="center" vertical="center"/>
      <protection hidden="1"/>
    </xf>
    <xf numFmtId="164" fontId="2" fillId="3" borderId="39" xfId="0" applyNumberFormat="1" applyFont="1" applyFill="1" applyBorder="1" applyAlignment="1">
      <alignment horizontal="center" vertical="center" wrapText="1"/>
    </xf>
    <xf numFmtId="164" fontId="2" fillId="3" borderId="44" xfId="0" applyNumberFormat="1" applyFont="1" applyFill="1" applyBorder="1" applyAlignment="1">
      <alignment horizontal="center" vertical="center" wrapText="1"/>
    </xf>
    <xf numFmtId="164" fontId="6" fillId="3" borderId="47" xfId="0" applyNumberFormat="1" applyFont="1" applyFill="1" applyBorder="1" applyAlignment="1">
      <alignment horizontal="center" vertical="center" wrapText="1"/>
    </xf>
    <xf numFmtId="164" fontId="2" fillId="0" borderId="50" xfId="0" applyNumberFormat="1" applyFont="1" applyBorder="1" applyAlignment="1">
      <alignment horizontal="center" vertical="center" wrapText="1"/>
    </xf>
    <xf numFmtId="164" fontId="2" fillId="0" borderId="49" xfId="0" applyNumberFormat="1" applyFont="1" applyBorder="1" applyAlignment="1">
      <alignment horizontal="center" vertical="center" wrapText="1"/>
    </xf>
    <xf numFmtId="9" fontId="2" fillId="7" borderId="51" xfId="0" applyNumberFormat="1" applyFont="1" applyFill="1" applyBorder="1" applyAlignment="1">
      <alignment horizontal="center" vertical="center" wrapText="1"/>
    </xf>
    <xf numFmtId="9" fontId="2" fillId="7" borderId="52" xfId="0" applyNumberFormat="1" applyFont="1" applyFill="1" applyBorder="1" applyAlignment="1">
      <alignment horizontal="center" vertical="center" wrapText="1"/>
    </xf>
    <xf numFmtId="9" fontId="6" fillId="7" borderId="53" xfId="0" applyNumberFormat="1" applyFont="1" applyFill="1" applyBorder="1" applyAlignment="1">
      <alignment horizontal="center" vertical="center" wrapText="1"/>
    </xf>
    <xf numFmtId="164" fontId="6" fillId="0" borderId="54" xfId="0" applyNumberFormat="1" applyFont="1" applyBorder="1" applyAlignment="1">
      <alignment horizontal="center" vertical="center" wrapText="1"/>
    </xf>
    <xf numFmtId="164" fontId="2" fillId="0" borderId="29" xfId="0" applyNumberFormat="1" applyFont="1" applyBorder="1" applyAlignment="1">
      <alignment horizontal="center" vertical="center" wrapText="1"/>
    </xf>
    <xf numFmtId="164" fontId="2" fillId="0" borderId="36" xfId="0" applyNumberFormat="1" applyFont="1" applyBorder="1" applyAlignment="1">
      <alignment horizontal="center" vertical="center" wrapText="1"/>
    </xf>
    <xf numFmtId="164" fontId="11" fillId="2" borderId="42" xfId="0" applyNumberFormat="1" applyFont="1" applyFill="1" applyBorder="1" applyAlignment="1">
      <alignment horizontal="center" vertical="center" wrapText="1"/>
    </xf>
    <xf numFmtId="0" fontId="19" fillId="11" borderId="22" xfId="0" applyFont="1" applyFill="1" applyBorder="1" applyAlignment="1">
      <alignment horizontal="left" vertical="center"/>
    </xf>
    <xf numFmtId="0" fontId="19" fillId="11" borderId="0" xfId="0" applyFont="1" applyFill="1" applyAlignment="1">
      <alignment horizontal="left" vertical="center"/>
    </xf>
    <xf numFmtId="0" fontId="19" fillId="11" borderId="12" xfId="0" applyFont="1" applyFill="1" applyBorder="1" applyAlignment="1">
      <alignment horizontal="left" vertical="center"/>
    </xf>
    <xf numFmtId="0" fontId="19" fillId="11" borderId="27" xfId="0" applyFont="1" applyFill="1" applyBorder="1" applyAlignment="1">
      <alignment horizontal="left" vertical="center"/>
    </xf>
    <xf numFmtId="0" fontId="19" fillId="11" borderId="48" xfId="0" applyFont="1" applyFill="1" applyBorder="1" applyAlignment="1">
      <alignment horizontal="left" vertical="center"/>
    </xf>
    <xf numFmtId="0" fontId="19" fillId="11" borderId="21" xfId="0" applyFont="1" applyFill="1" applyBorder="1" applyAlignment="1">
      <alignment horizontal="left" vertical="center"/>
    </xf>
    <xf numFmtId="0" fontId="20" fillId="11" borderId="4" xfId="0" applyFont="1" applyFill="1" applyBorder="1" applyAlignment="1">
      <alignment horizontal="left" vertical="center"/>
    </xf>
    <xf numFmtId="0" fontId="20" fillId="11" borderId="33" xfId="0" applyFont="1" applyFill="1" applyBorder="1" applyAlignment="1">
      <alignment horizontal="left" vertical="center"/>
    </xf>
    <xf numFmtId="0" fontId="10" fillId="3" borderId="0" xfId="0" applyFont="1" applyFill="1" applyAlignment="1" applyProtection="1">
      <alignment horizontal="center" vertical="center" wrapText="1"/>
      <protection locked="0"/>
    </xf>
    <xf numFmtId="0" fontId="17" fillId="3" borderId="0" xfId="0" applyFont="1" applyFill="1" applyAlignment="1" applyProtection="1">
      <alignment horizontal="center" vertical="center" wrapText="1"/>
      <protection locked="0"/>
    </xf>
    <xf numFmtId="0" fontId="17" fillId="3" borderId="27" xfId="0" applyFont="1" applyFill="1" applyBorder="1" applyAlignment="1" applyProtection="1">
      <alignment horizontal="center" vertical="center" wrapText="1"/>
      <protection locked="0"/>
    </xf>
    <xf numFmtId="0" fontId="15" fillId="3" borderId="22" xfId="0" applyFont="1" applyFill="1" applyBorder="1" applyAlignment="1" applyProtection="1">
      <alignment horizontal="center" vertical="center" wrapText="1"/>
      <protection locked="0"/>
    </xf>
    <xf numFmtId="0" fontId="15" fillId="3" borderId="12" xfId="0" applyFont="1" applyFill="1" applyBorder="1" applyAlignment="1" applyProtection="1">
      <alignment horizontal="center" vertical="center" wrapText="1"/>
      <protection locked="0"/>
    </xf>
    <xf numFmtId="0" fontId="16" fillId="2" borderId="4" xfId="0" applyFont="1" applyFill="1" applyBorder="1" applyAlignment="1">
      <alignment horizontal="left" vertical="center"/>
    </xf>
    <xf numFmtId="0" fontId="16" fillId="2" borderId="33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4" fillId="4" borderId="9" xfId="0" applyFont="1" applyFill="1" applyBorder="1" applyAlignment="1" applyProtection="1">
      <alignment horizontal="left" wrapText="1"/>
      <protection locked="0"/>
    </xf>
    <xf numFmtId="0" fontId="5" fillId="0" borderId="9" xfId="0" applyFont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3092262</xdr:colOff>
      <xdr:row>2</xdr:row>
      <xdr:rowOff>9493</xdr:rowOff>
    </xdr:from>
    <xdr:to>
      <xdr:col>6</xdr:col>
      <xdr:colOff>895914</xdr:colOff>
      <xdr:row>2</xdr:row>
      <xdr:rowOff>538570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id="{7E3A22C9-BBCB-DCD0-F7ED-8C4DBC02B22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3032"/>
        <a:stretch/>
      </xdr:blipFill>
      <xdr:spPr bwMode="auto">
        <a:xfrm>
          <a:off x="7528191" y="363279"/>
          <a:ext cx="3681937" cy="52907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6</xdr:col>
      <xdr:colOff>1027340</xdr:colOff>
      <xdr:row>2</xdr:row>
      <xdr:rowOff>34018</xdr:rowOff>
    </xdr:from>
    <xdr:to>
      <xdr:col>7</xdr:col>
      <xdr:colOff>1205342</xdr:colOff>
      <xdr:row>2</xdr:row>
      <xdr:rowOff>557893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63376" y="401411"/>
          <a:ext cx="1572735" cy="523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605313</xdr:colOff>
      <xdr:row>2</xdr:row>
      <xdr:rowOff>107157</xdr:rowOff>
    </xdr:from>
    <xdr:to>
      <xdr:col>7</xdr:col>
      <xdr:colOff>657749</xdr:colOff>
      <xdr:row>4</xdr:row>
      <xdr:rowOff>163922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id="{3CEFD094-E4EB-41DA-932C-E2A4C97890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3032"/>
        <a:stretch/>
      </xdr:blipFill>
      <xdr:spPr bwMode="auto">
        <a:xfrm>
          <a:off x="10856594" y="404813"/>
          <a:ext cx="3409999" cy="48539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869156</xdr:colOff>
      <xdr:row>3</xdr:row>
      <xdr:rowOff>5955</xdr:rowOff>
    </xdr:from>
    <xdr:to>
      <xdr:col>8</xdr:col>
      <xdr:colOff>916781</xdr:colOff>
      <xdr:row>4</xdr:row>
      <xdr:rowOff>148511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49500" y="410768"/>
          <a:ext cx="1357312" cy="4521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600998</xdr:colOff>
      <xdr:row>2</xdr:row>
      <xdr:rowOff>30789</xdr:rowOff>
    </xdr:from>
    <xdr:to>
      <xdr:col>7</xdr:col>
      <xdr:colOff>653434</xdr:colOff>
      <xdr:row>5</xdr:row>
      <xdr:rowOff>49454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id="{25F935F3-C62F-4171-974E-878D390043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3032"/>
        <a:stretch/>
      </xdr:blipFill>
      <xdr:spPr bwMode="auto">
        <a:xfrm>
          <a:off x="10852279" y="328445"/>
          <a:ext cx="3409999" cy="4949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898921</xdr:colOff>
      <xdr:row>2</xdr:row>
      <xdr:rowOff>65484</xdr:rowOff>
    </xdr:from>
    <xdr:to>
      <xdr:col>8</xdr:col>
      <xdr:colOff>970360</xdr:colOff>
      <xdr:row>5</xdr:row>
      <xdr:rowOff>55238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79265" y="357188"/>
          <a:ext cx="1381126" cy="460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567690</xdr:colOff>
      <xdr:row>2</xdr:row>
      <xdr:rowOff>81440</xdr:rowOff>
    </xdr:from>
    <xdr:to>
      <xdr:col>7</xdr:col>
      <xdr:colOff>633461</xdr:colOff>
      <xdr:row>5</xdr:row>
      <xdr:rowOff>105820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id="{DDE82359-D005-4791-A269-E0B67265A6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3032"/>
        <a:stretch/>
      </xdr:blipFill>
      <xdr:spPr bwMode="auto">
        <a:xfrm>
          <a:off x="10818971" y="379096"/>
          <a:ext cx="3423334" cy="50063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785811</xdr:colOff>
      <xdr:row>2</xdr:row>
      <xdr:rowOff>89296</xdr:rowOff>
    </xdr:from>
    <xdr:to>
      <xdr:col>8</xdr:col>
      <xdr:colOff>922734</xdr:colOff>
      <xdr:row>5</xdr:row>
      <xdr:rowOff>100863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66155" y="381000"/>
          <a:ext cx="1446610" cy="48186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559594</xdr:colOff>
      <xdr:row>2</xdr:row>
      <xdr:rowOff>47626</xdr:rowOff>
    </xdr:from>
    <xdr:to>
      <xdr:col>7</xdr:col>
      <xdr:colOff>617745</xdr:colOff>
      <xdr:row>5</xdr:row>
      <xdr:rowOff>66291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id="{91AD725B-2DA9-49A9-B614-E23779DE24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3032"/>
        <a:stretch/>
      </xdr:blipFill>
      <xdr:spPr bwMode="auto">
        <a:xfrm>
          <a:off x="10810875" y="345282"/>
          <a:ext cx="3415714" cy="4949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863201</xdr:colOff>
      <xdr:row>2</xdr:row>
      <xdr:rowOff>77389</xdr:rowOff>
    </xdr:from>
    <xdr:to>
      <xdr:col>8</xdr:col>
      <xdr:colOff>910827</xdr:colOff>
      <xdr:row>5</xdr:row>
      <xdr:rowOff>59212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43545" y="369093"/>
          <a:ext cx="1357313" cy="45211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583407</xdr:colOff>
      <xdr:row>2</xdr:row>
      <xdr:rowOff>59532</xdr:rowOff>
    </xdr:from>
    <xdr:to>
      <xdr:col>7</xdr:col>
      <xdr:colOff>641558</xdr:colOff>
      <xdr:row>5</xdr:row>
      <xdr:rowOff>78197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id="{85CE11D4-A630-4914-86E6-9023883CFB7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3032"/>
        <a:stretch/>
      </xdr:blipFill>
      <xdr:spPr bwMode="auto">
        <a:xfrm>
          <a:off x="10834688" y="357188"/>
          <a:ext cx="3415714" cy="4949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797718</xdr:colOff>
      <xdr:row>2</xdr:row>
      <xdr:rowOff>29765</xdr:rowOff>
    </xdr:from>
    <xdr:to>
      <xdr:col>8</xdr:col>
      <xdr:colOff>964406</xdr:colOff>
      <xdr:row>5</xdr:row>
      <xdr:rowOff>51246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78062" y="321469"/>
          <a:ext cx="1476375" cy="49177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583406</xdr:colOff>
      <xdr:row>2</xdr:row>
      <xdr:rowOff>95251</xdr:rowOff>
    </xdr:from>
    <xdr:to>
      <xdr:col>7</xdr:col>
      <xdr:colOff>643462</xdr:colOff>
      <xdr:row>5</xdr:row>
      <xdr:rowOff>113916</xdr:rowOff>
    </xdr:to>
    <xdr:pic>
      <xdr:nvPicPr>
        <xdr:cNvPr id="4" name="Slika 3">
          <a:extLst>
            <a:ext uri="{FF2B5EF4-FFF2-40B4-BE49-F238E27FC236}">
              <a16:creationId xmlns:a16="http://schemas.microsoft.com/office/drawing/2014/main" id="{FDEF9C75-29F8-4946-9928-3E4D0CCDC3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3032"/>
        <a:stretch/>
      </xdr:blipFill>
      <xdr:spPr bwMode="auto">
        <a:xfrm>
          <a:off x="10834687" y="392907"/>
          <a:ext cx="3417619" cy="4949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7</xdr:col>
      <xdr:colOff>845343</xdr:colOff>
      <xdr:row>2</xdr:row>
      <xdr:rowOff>71436</xdr:rowOff>
    </xdr:from>
    <xdr:to>
      <xdr:col>8</xdr:col>
      <xdr:colOff>983287</xdr:colOff>
      <xdr:row>5</xdr:row>
      <xdr:rowOff>83343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5687" y="363140"/>
          <a:ext cx="1447631" cy="4822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A1:H88"/>
  <sheetViews>
    <sheetView tabSelected="1" zoomScale="70" zoomScaleNormal="70" zoomScaleSheetLayoutView="70" workbookViewId="0">
      <selection activeCell="J4" sqref="J4"/>
    </sheetView>
  </sheetViews>
  <sheetFormatPr defaultColWidth="9.1328125" defaultRowHeight="14.25" x14ac:dyDescent="0.45"/>
  <cols>
    <col min="1" max="1" width="2.796875" style="6" customWidth="1"/>
    <col min="2" max="2" width="49.19921875" style="6" customWidth="1"/>
    <col min="3" max="3" width="12.796875" style="6" customWidth="1"/>
    <col min="4" max="4" width="53.33203125" style="6" customWidth="1"/>
    <col min="5" max="5" width="12.6640625" style="6" customWidth="1"/>
    <col min="6" max="6" width="19.53125" style="7" customWidth="1"/>
    <col min="7" max="7" width="19.53125" style="6" customWidth="1"/>
    <col min="8" max="8" width="19.46484375" style="6" customWidth="1"/>
    <col min="9" max="16384" width="9.1328125" style="6"/>
  </cols>
  <sheetData>
    <row r="1" spans="1:8" x14ac:dyDescent="0.45">
      <c r="B1" s="116" t="s">
        <v>42</v>
      </c>
      <c r="C1" s="22"/>
      <c r="D1" s="22"/>
    </row>
    <row r="3" spans="1:8" ht="54" customHeight="1" x14ac:dyDescent="0.45"/>
    <row r="4" spans="1:8" ht="33" customHeight="1" thickBot="1" x14ac:dyDescent="0.6">
      <c r="B4" s="131" t="s">
        <v>18</v>
      </c>
      <c r="C4" s="102"/>
      <c r="D4" s="102"/>
      <c r="E4" s="99"/>
    </row>
    <row r="5" spans="1:8" ht="57.4" thickBot="1" x14ac:dyDescent="0.5">
      <c r="B5" s="130" t="s">
        <v>45</v>
      </c>
      <c r="C5" s="101" t="s">
        <v>43</v>
      </c>
      <c r="D5" s="101" t="s">
        <v>0</v>
      </c>
      <c r="E5" s="103"/>
      <c r="F5" s="106" t="s">
        <v>8</v>
      </c>
      <c r="G5" s="74" t="s">
        <v>66</v>
      </c>
      <c r="H5" s="75" t="s">
        <v>37</v>
      </c>
    </row>
    <row r="6" spans="1:8" ht="19.25" customHeight="1" x14ac:dyDescent="0.45">
      <c r="A6" s="171"/>
      <c r="B6" s="167" t="s">
        <v>40</v>
      </c>
      <c r="C6" s="164" t="s">
        <v>41</v>
      </c>
      <c r="D6" s="111" t="s">
        <v>57</v>
      </c>
      <c r="E6" s="81"/>
      <c r="F6" s="119">
        <f>'Vodilni partner'!G14</f>
        <v>0</v>
      </c>
      <c r="G6" s="120">
        <f>'Vodilni partner'!H14</f>
        <v>0</v>
      </c>
      <c r="H6" s="121">
        <f>'Vodilni partner'!J16-'Vodilni partner'!J15</f>
        <v>0</v>
      </c>
    </row>
    <row r="7" spans="1:8" ht="19.25" customHeight="1" thickBot="1" x14ac:dyDescent="0.5">
      <c r="A7" s="171"/>
      <c r="B7" s="167"/>
      <c r="C7" s="164"/>
      <c r="D7" s="112" t="s">
        <v>56</v>
      </c>
      <c r="E7" s="78"/>
      <c r="F7" s="84">
        <f>'Vodilni partner'!G15</f>
        <v>0</v>
      </c>
      <c r="G7" s="85">
        <f>'Vodilni partner'!H15</f>
        <v>0</v>
      </c>
      <c r="H7" s="126">
        <f>'Vodilni partner'!J15</f>
        <v>0</v>
      </c>
    </row>
    <row r="8" spans="1:8" ht="14.65" thickTop="1" x14ac:dyDescent="0.45">
      <c r="A8" s="171"/>
      <c r="B8" s="167"/>
      <c r="C8" s="164"/>
      <c r="D8" s="113"/>
      <c r="E8" s="79" t="s">
        <v>48</v>
      </c>
      <c r="F8" s="86">
        <f>SUM(F6:F7)</f>
        <v>0</v>
      </c>
      <c r="G8" s="86">
        <f>SUM(G6:G7)</f>
        <v>0</v>
      </c>
      <c r="H8" s="127">
        <f>SUM(H6:H7)</f>
        <v>0</v>
      </c>
    </row>
    <row r="9" spans="1:8" ht="4.8" customHeight="1" x14ac:dyDescent="0.45">
      <c r="A9" s="171"/>
      <c r="B9" s="167"/>
      <c r="C9" s="70"/>
      <c r="D9" s="108"/>
      <c r="E9" s="80"/>
      <c r="F9" s="88"/>
      <c r="G9" s="89"/>
      <c r="H9" s="90"/>
    </row>
    <row r="10" spans="1:8" ht="19.8" customHeight="1" x14ac:dyDescent="0.45">
      <c r="A10" s="171"/>
      <c r="B10" s="167"/>
      <c r="C10" s="164" t="s">
        <v>46</v>
      </c>
      <c r="D10" s="111" t="s">
        <v>57</v>
      </c>
      <c r="E10" s="81"/>
      <c r="F10" s="119">
        <f>'Vodilni partner'!G26</f>
        <v>0</v>
      </c>
      <c r="G10" s="120">
        <f>'Vodilni partner'!H26</f>
        <v>0</v>
      </c>
      <c r="H10" s="121">
        <f>'Vodilni partner'!J28-'Vodilni partner'!J27</f>
        <v>0</v>
      </c>
    </row>
    <row r="11" spans="1:8" ht="19.8" customHeight="1" thickBot="1" x14ac:dyDescent="0.5">
      <c r="A11" s="171"/>
      <c r="B11" s="167"/>
      <c r="C11" s="164"/>
      <c r="D11" s="112" t="s">
        <v>56</v>
      </c>
      <c r="E11" s="78"/>
      <c r="F11" s="84">
        <f>'Vodilni partner'!G27</f>
        <v>0</v>
      </c>
      <c r="G11" s="85">
        <f>'Vodilni partner'!H27</f>
        <v>0</v>
      </c>
      <c r="H11" s="126">
        <f>'Vodilni partner'!J27</f>
        <v>0</v>
      </c>
    </row>
    <row r="12" spans="1:8" ht="14.65" thickTop="1" x14ac:dyDescent="0.45">
      <c r="A12" s="171"/>
      <c r="B12" s="167"/>
      <c r="C12" s="164"/>
      <c r="D12" s="113"/>
      <c r="E12" s="79" t="s">
        <v>49</v>
      </c>
      <c r="F12" s="86">
        <f>SUM(F10:F11)</f>
        <v>0</v>
      </c>
      <c r="G12" s="87">
        <f>SUM(G10:G11)</f>
        <v>0</v>
      </c>
      <c r="H12" s="127">
        <f>SUM(H10:H11)</f>
        <v>0</v>
      </c>
    </row>
    <row r="13" spans="1:8" ht="4.25" customHeight="1" x14ac:dyDescent="0.45">
      <c r="A13" s="171"/>
      <c r="B13" s="167"/>
      <c r="C13" s="71"/>
      <c r="D13" s="109"/>
      <c r="E13" s="82"/>
      <c r="F13" s="91"/>
      <c r="G13" s="92"/>
      <c r="H13" s="93"/>
    </row>
    <row r="14" spans="1:8" ht="19.8" customHeight="1" x14ac:dyDescent="0.45">
      <c r="B14" s="167"/>
      <c r="C14" s="165" t="s">
        <v>47</v>
      </c>
      <c r="D14" s="111" t="s">
        <v>44</v>
      </c>
      <c r="E14" s="81"/>
      <c r="F14" s="119">
        <f t="shared" ref="F14:H15" si="0">F6+F10</f>
        <v>0</v>
      </c>
      <c r="G14" s="119">
        <f t="shared" si="0"/>
        <v>0</v>
      </c>
      <c r="H14" s="121">
        <f t="shared" si="0"/>
        <v>0</v>
      </c>
    </row>
    <row r="15" spans="1:8" ht="18.600000000000001" customHeight="1" thickBot="1" x14ac:dyDescent="0.5">
      <c r="B15" s="167"/>
      <c r="C15" s="165"/>
      <c r="D15" s="114" t="s">
        <v>56</v>
      </c>
      <c r="E15" s="100"/>
      <c r="F15" s="94">
        <f>F7+F11</f>
        <v>0</v>
      </c>
      <c r="G15" s="95">
        <f t="shared" si="0"/>
        <v>0</v>
      </c>
      <c r="H15" s="128">
        <f t="shared" si="0"/>
        <v>0</v>
      </c>
    </row>
    <row r="16" spans="1:8" ht="29.45" customHeight="1" thickBot="1" x14ac:dyDescent="0.5">
      <c r="B16" s="168"/>
      <c r="C16" s="166"/>
      <c r="D16" s="115"/>
      <c r="E16" s="83" t="s">
        <v>7</v>
      </c>
      <c r="F16" s="118">
        <f>SUM(F14:F15)</f>
        <v>0</v>
      </c>
      <c r="G16" s="143">
        <f>SUM(G14:G15)</f>
        <v>0</v>
      </c>
      <c r="H16" s="129">
        <f>SUM(H14:H15)</f>
        <v>0</v>
      </c>
    </row>
    <row r="17" spans="2:8" ht="14.65" thickBot="1" x14ac:dyDescent="0.5">
      <c r="B17" s="72"/>
      <c r="C17" s="73"/>
      <c r="D17" s="110"/>
      <c r="E17" s="73"/>
      <c r="F17" s="96"/>
      <c r="G17" s="97"/>
      <c r="H17" s="98"/>
    </row>
    <row r="18" spans="2:8" ht="19.8" customHeight="1" x14ac:dyDescent="0.45">
      <c r="B18" s="167" t="s">
        <v>50</v>
      </c>
      <c r="C18" s="164" t="s">
        <v>41</v>
      </c>
      <c r="D18" s="111" t="s">
        <v>44</v>
      </c>
      <c r="E18" s="81"/>
      <c r="F18" s="119">
        <f>'Partner 1'!G14</f>
        <v>0</v>
      </c>
      <c r="G18" s="120">
        <f>'Partner 1'!H14</f>
        <v>0</v>
      </c>
      <c r="H18" s="121">
        <f>'Partner 1'!J16-'Partner 1'!J15</f>
        <v>0</v>
      </c>
    </row>
    <row r="19" spans="2:8" ht="19.8" customHeight="1" thickBot="1" x14ac:dyDescent="0.5">
      <c r="B19" s="167"/>
      <c r="C19" s="164"/>
      <c r="D19" s="112" t="s">
        <v>56</v>
      </c>
      <c r="E19" s="78"/>
      <c r="F19" s="84">
        <f>'Partner 1'!G15</f>
        <v>0</v>
      </c>
      <c r="G19" s="85">
        <f>'Partner 1'!H15</f>
        <v>0</v>
      </c>
      <c r="H19" s="126">
        <f>'Partner 1'!J15</f>
        <v>0</v>
      </c>
    </row>
    <row r="20" spans="2:8" ht="14.65" thickTop="1" x14ac:dyDescent="0.45">
      <c r="B20" s="167"/>
      <c r="C20" s="164"/>
      <c r="D20" s="113"/>
      <c r="E20" s="79" t="s">
        <v>48</v>
      </c>
      <c r="F20" s="86">
        <f>SUM(F18:F19)</f>
        <v>0</v>
      </c>
      <c r="G20" s="86">
        <f>SUM(G18:G19)</f>
        <v>0</v>
      </c>
      <c r="H20" s="127">
        <f>SUM(H18:H19)</f>
        <v>0</v>
      </c>
    </row>
    <row r="21" spans="2:8" ht="4.8" customHeight="1" x14ac:dyDescent="0.45">
      <c r="B21" s="167"/>
      <c r="C21" s="70"/>
      <c r="D21" s="108"/>
      <c r="E21" s="80"/>
      <c r="F21" s="88"/>
      <c r="G21" s="89"/>
      <c r="H21" s="90"/>
    </row>
    <row r="22" spans="2:8" ht="19.8" customHeight="1" x14ac:dyDescent="0.45">
      <c r="B22" s="167"/>
      <c r="C22" s="164" t="s">
        <v>46</v>
      </c>
      <c r="D22" s="111" t="s">
        <v>44</v>
      </c>
      <c r="E22" s="81"/>
      <c r="F22" s="119">
        <f>'Partner 1'!G26</f>
        <v>0</v>
      </c>
      <c r="G22" s="119">
        <f>'Partner 1'!H26</f>
        <v>0</v>
      </c>
      <c r="H22" s="121">
        <f>'Partner 1'!J28-'Partner 1'!J27</f>
        <v>0</v>
      </c>
    </row>
    <row r="23" spans="2:8" ht="19.8" customHeight="1" thickBot="1" x14ac:dyDescent="0.5">
      <c r="B23" s="167"/>
      <c r="C23" s="164"/>
      <c r="D23" s="112" t="s">
        <v>56</v>
      </c>
      <c r="E23" s="78"/>
      <c r="F23" s="84">
        <f>'Partner 1'!G27</f>
        <v>0</v>
      </c>
      <c r="G23" s="85">
        <f>'Partner 1'!H27</f>
        <v>0</v>
      </c>
      <c r="H23" s="126">
        <f>'Partner 1'!J27</f>
        <v>0</v>
      </c>
    </row>
    <row r="24" spans="2:8" ht="19.8" customHeight="1" thickTop="1" x14ac:dyDescent="0.45">
      <c r="B24" s="167"/>
      <c r="C24" s="164"/>
      <c r="D24" s="113"/>
      <c r="E24" s="79" t="s">
        <v>49</v>
      </c>
      <c r="F24" s="86">
        <f>SUM(F22:F23)</f>
        <v>0</v>
      </c>
      <c r="G24" s="87">
        <f>SUM(G22:G23)</f>
        <v>0</v>
      </c>
      <c r="H24" s="127">
        <f>SUM(H22:H23)</f>
        <v>0</v>
      </c>
    </row>
    <row r="25" spans="2:8" ht="5.45" customHeight="1" x14ac:dyDescent="0.45">
      <c r="B25" s="167"/>
      <c r="C25" s="71"/>
      <c r="D25" s="109"/>
      <c r="E25" s="82"/>
      <c r="F25" s="91"/>
      <c r="G25" s="92"/>
      <c r="H25" s="93"/>
    </row>
    <row r="26" spans="2:8" ht="19.8" customHeight="1" x14ac:dyDescent="0.45">
      <c r="B26" s="167"/>
      <c r="C26" s="165" t="s">
        <v>47</v>
      </c>
      <c r="D26" s="111" t="s">
        <v>44</v>
      </c>
      <c r="E26" s="81"/>
      <c r="F26" s="119">
        <f>F18+F22</f>
        <v>0</v>
      </c>
      <c r="G26" s="119">
        <f>G18+G22</f>
        <v>0</v>
      </c>
      <c r="H26" s="121">
        <f t="shared" ref="H26" si="1">H18+H22</f>
        <v>0</v>
      </c>
    </row>
    <row r="27" spans="2:8" ht="19.8" customHeight="1" thickBot="1" x14ac:dyDescent="0.5">
      <c r="B27" s="167"/>
      <c r="C27" s="165"/>
      <c r="D27" s="114" t="s">
        <v>56</v>
      </c>
      <c r="E27" s="100"/>
      <c r="F27" s="94">
        <f>F19+F23</f>
        <v>0</v>
      </c>
      <c r="G27" s="95">
        <f>G19+G23</f>
        <v>0</v>
      </c>
      <c r="H27" s="128">
        <f>H19+H23</f>
        <v>0</v>
      </c>
    </row>
    <row r="28" spans="2:8" ht="29.45" customHeight="1" thickBot="1" x14ac:dyDescent="0.5">
      <c r="B28" s="168"/>
      <c r="C28" s="166"/>
      <c r="D28" s="115"/>
      <c r="E28" s="83" t="s">
        <v>7</v>
      </c>
      <c r="F28" s="118">
        <f>SUM(F26:F27)</f>
        <v>0</v>
      </c>
      <c r="G28" s="143">
        <f>SUM(G26:G27)</f>
        <v>0</v>
      </c>
      <c r="H28" s="129">
        <f>SUM(H26:H27)</f>
        <v>0</v>
      </c>
    </row>
    <row r="29" spans="2:8" ht="14.65" thickBot="1" x14ac:dyDescent="0.5">
      <c r="B29" s="117"/>
      <c r="C29" s="73"/>
      <c r="D29" s="110"/>
      <c r="E29" s="73"/>
      <c r="F29" s="96"/>
      <c r="G29" s="97"/>
      <c r="H29" s="98"/>
    </row>
    <row r="30" spans="2:8" ht="19.8" customHeight="1" x14ac:dyDescent="0.45">
      <c r="B30" s="167" t="s">
        <v>52</v>
      </c>
      <c r="C30" s="164" t="s">
        <v>41</v>
      </c>
      <c r="D30" s="111" t="s">
        <v>44</v>
      </c>
      <c r="E30" s="81"/>
      <c r="F30" s="119">
        <f>'Partner 2'!G14</f>
        <v>0</v>
      </c>
      <c r="G30" s="120">
        <f>'Partner 2'!H14</f>
        <v>0</v>
      </c>
      <c r="H30" s="121">
        <f>'Partner 2'!J16-'Partner 2'!J15</f>
        <v>0</v>
      </c>
    </row>
    <row r="31" spans="2:8" ht="19.8" customHeight="1" thickBot="1" x14ac:dyDescent="0.5">
      <c r="B31" s="167"/>
      <c r="C31" s="164"/>
      <c r="D31" s="112" t="s">
        <v>56</v>
      </c>
      <c r="E31" s="78"/>
      <c r="F31" s="84">
        <f>'Partner 2'!G15</f>
        <v>0</v>
      </c>
      <c r="G31" s="85">
        <f>'Partner 2'!H15</f>
        <v>0</v>
      </c>
      <c r="H31" s="126">
        <f>'Partner 2'!J15</f>
        <v>0</v>
      </c>
    </row>
    <row r="32" spans="2:8" ht="14.65" thickTop="1" x14ac:dyDescent="0.45">
      <c r="B32" s="167"/>
      <c r="C32" s="164"/>
      <c r="D32" s="113"/>
      <c r="E32" s="79" t="s">
        <v>48</v>
      </c>
      <c r="F32" s="86">
        <f>SUM(F30:F31)</f>
        <v>0</v>
      </c>
      <c r="G32" s="86">
        <f>SUM(G30:G31)</f>
        <v>0</v>
      </c>
      <c r="H32" s="127">
        <f>SUM(H30:H31)</f>
        <v>0</v>
      </c>
    </row>
    <row r="33" spans="2:8" ht="6.6" customHeight="1" x14ac:dyDescent="0.45">
      <c r="B33" s="167"/>
      <c r="C33" s="70"/>
      <c r="D33" s="108"/>
      <c r="E33" s="80"/>
      <c r="F33" s="88"/>
      <c r="G33" s="89"/>
      <c r="H33" s="90"/>
    </row>
    <row r="34" spans="2:8" ht="19.8" customHeight="1" x14ac:dyDescent="0.45">
      <c r="B34" s="167"/>
      <c r="C34" s="164" t="s">
        <v>46</v>
      </c>
      <c r="D34" s="111" t="s">
        <v>44</v>
      </c>
      <c r="E34" s="81"/>
      <c r="F34" s="119">
        <f>'Partner 2'!G26</f>
        <v>0</v>
      </c>
      <c r="G34" s="119">
        <f>'Partner 2'!H26</f>
        <v>0</v>
      </c>
      <c r="H34" s="121">
        <f>'Partner 2'!J28-'Partner 2'!J27</f>
        <v>0</v>
      </c>
    </row>
    <row r="35" spans="2:8" ht="19.8" customHeight="1" thickBot="1" x14ac:dyDescent="0.5">
      <c r="B35" s="167"/>
      <c r="C35" s="164"/>
      <c r="D35" s="112" t="s">
        <v>56</v>
      </c>
      <c r="E35" s="78"/>
      <c r="F35" s="84">
        <f>'Partner 2'!G27</f>
        <v>0</v>
      </c>
      <c r="G35" s="85">
        <f>'Partner 2'!H27</f>
        <v>0</v>
      </c>
      <c r="H35" s="126">
        <f>'Partner 2'!J27</f>
        <v>0</v>
      </c>
    </row>
    <row r="36" spans="2:8" ht="19.8" customHeight="1" thickTop="1" x14ac:dyDescent="0.45">
      <c r="B36" s="167"/>
      <c r="C36" s="164"/>
      <c r="D36" s="113"/>
      <c r="E36" s="79" t="s">
        <v>49</v>
      </c>
      <c r="F36" s="86">
        <f>SUM(F34:F35)</f>
        <v>0</v>
      </c>
      <c r="G36" s="87">
        <f>SUM(G34:G35)</f>
        <v>0</v>
      </c>
      <c r="H36" s="127">
        <f>SUM(H34:H35)</f>
        <v>0</v>
      </c>
    </row>
    <row r="37" spans="2:8" ht="5.45" customHeight="1" x14ac:dyDescent="0.45">
      <c r="B37" s="167"/>
      <c r="C37" s="71"/>
      <c r="D37" s="109"/>
      <c r="E37" s="82"/>
      <c r="F37" s="91"/>
      <c r="G37" s="92"/>
      <c r="H37" s="93"/>
    </row>
    <row r="38" spans="2:8" ht="19.8" customHeight="1" x14ac:dyDescent="0.45">
      <c r="B38" s="167"/>
      <c r="C38" s="165" t="s">
        <v>47</v>
      </c>
      <c r="D38" s="111" t="s">
        <v>44</v>
      </c>
      <c r="E38" s="81"/>
      <c r="F38" s="119">
        <f>F30+F34</f>
        <v>0</v>
      </c>
      <c r="G38" s="119">
        <f>G30+G34</f>
        <v>0</v>
      </c>
      <c r="H38" s="121">
        <f t="shared" ref="H38" si="2">H30+H34</f>
        <v>0</v>
      </c>
    </row>
    <row r="39" spans="2:8" ht="19.8" customHeight="1" thickBot="1" x14ac:dyDescent="0.5">
      <c r="B39" s="167"/>
      <c r="C39" s="165"/>
      <c r="D39" s="112" t="s">
        <v>56</v>
      </c>
      <c r="E39" s="78"/>
      <c r="F39" s="94">
        <f>F31+F35</f>
        <v>0</v>
      </c>
      <c r="G39" s="95">
        <f>G31+G35</f>
        <v>0</v>
      </c>
      <c r="H39" s="128">
        <f>H31+H35</f>
        <v>0</v>
      </c>
    </row>
    <row r="40" spans="2:8" ht="29.45" customHeight="1" thickBot="1" x14ac:dyDescent="0.5">
      <c r="B40" s="168"/>
      <c r="C40" s="166"/>
      <c r="D40" s="115"/>
      <c r="E40" s="83" t="s">
        <v>7</v>
      </c>
      <c r="F40" s="118">
        <f>SUM(F38:F39)</f>
        <v>0</v>
      </c>
      <c r="G40" s="143">
        <f>SUM(G38:G39)</f>
        <v>0</v>
      </c>
      <c r="H40" s="129">
        <f>SUM(H38:H39)</f>
        <v>0</v>
      </c>
    </row>
    <row r="41" spans="2:8" ht="14.65" thickBot="1" x14ac:dyDescent="0.5">
      <c r="B41" s="117"/>
      <c r="C41" s="73"/>
      <c r="D41" s="110"/>
      <c r="E41" s="73"/>
      <c r="F41" s="96"/>
      <c r="G41" s="97"/>
      <c r="H41" s="98"/>
    </row>
    <row r="42" spans="2:8" ht="19.8" customHeight="1" x14ac:dyDescent="0.45">
      <c r="B42" s="167" t="s">
        <v>53</v>
      </c>
      <c r="C42" s="164" t="s">
        <v>41</v>
      </c>
      <c r="D42" s="111" t="s">
        <v>44</v>
      </c>
      <c r="E42" s="81"/>
      <c r="F42" s="119">
        <f>'Partner 3'!G14</f>
        <v>0</v>
      </c>
      <c r="G42" s="120">
        <f>'Partner 3'!H14</f>
        <v>0</v>
      </c>
      <c r="H42" s="121">
        <f>'Partner 3'!J16-'Partner 3'!J15</f>
        <v>0</v>
      </c>
    </row>
    <row r="43" spans="2:8" ht="19.8" customHeight="1" thickBot="1" x14ac:dyDescent="0.5">
      <c r="B43" s="167"/>
      <c r="C43" s="164"/>
      <c r="D43" s="112" t="s">
        <v>56</v>
      </c>
      <c r="E43" s="78"/>
      <c r="F43" s="84">
        <f>'Partner 3'!G15</f>
        <v>0</v>
      </c>
      <c r="G43" s="85">
        <f>'Partner 3'!H15</f>
        <v>0</v>
      </c>
      <c r="H43" s="126">
        <f>'Partner 3'!J15</f>
        <v>0</v>
      </c>
    </row>
    <row r="44" spans="2:8" ht="19.8" customHeight="1" thickTop="1" x14ac:dyDescent="0.45">
      <c r="B44" s="167"/>
      <c r="C44" s="164"/>
      <c r="D44" s="113"/>
      <c r="E44" s="79" t="s">
        <v>48</v>
      </c>
      <c r="F44" s="86">
        <f>SUM(F42:F43)</f>
        <v>0</v>
      </c>
      <c r="G44" s="86">
        <f>SUM(G42:G43)</f>
        <v>0</v>
      </c>
      <c r="H44" s="127">
        <f>SUM(H42:H43)</f>
        <v>0</v>
      </c>
    </row>
    <row r="45" spans="2:8" ht="6" customHeight="1" x14ac:dyDescent="0.45">
      <c r="B45" s="167"/>
      <c r="C45" s="70"/>
      <c r="D45" s="108"/>
      <c r="E45" s="80"/>
      <c r="F45" s="88"/>
      <c r="G45" s="89"/>
      <c r="H45" s="90"/>
    </row>
    <row r="46" spans="2:8" ht="19.8" customHeight="1" x14ac:dyDescent="0.45">
      <c r="B46" s="167"/>
      <c r="C46" s="164" t="s">
        <v>46</v>
      </c>
      <c r="D46" s="111" t="s">
        <v>44</v>
      </c>
      <c r="E46" s="81"/>
      <c r="F46" s="119">
        <f>'Partner 3'!G26</f>
        <v>0</v>
      </c>
      <c r="G46" s="119">
        <f>'Partner 3'!H26</f>
        <v>0</v>
      </c>
      <c r="H46" s="121">
        <f>'Partner 3'!J28-'Partner 3'!J27</f>
        <v>0</v>
      </c>
    </row>
    <row r="47" spans="2:8" ht="19.8" customHeight="1" thickBot="1" x14ac:dyDescent="0.5">
      <c r="B47" s="167"/>
      <c r="C47" s="164"/>
      <c r="D47" s="112" t="s">
        <v>56</v>
      </c>
      <c r="E47" s="78"/>
      <c r="F47" s="84">
        <f>'Partner 3'!G27</f>
        <v>0</v>
      </c>
      <c r="G47" s="85">
        <f>'Partner 3'!H27</f>
        <v>0</v>
      </c>
      <c r="H47" s="126">
        <f>'Partner 3'!J27</f>
        <v>0</v>
      </c>
    </row>
    <row r="48" spans="2:8" ht="19.8" customHeight="1" thickTop="1" x14ac:dyDescent="0.45">
      <c r="B48" s="167"/>
      <c r="C48" s="164"/>
      <c r="D48" s="113"/>
      <c r="E48" s="79" t="s">
        <v>49</v>
      </c>
      <c r="F48" s="86">
        <f>SUM(F46:F47)</f>
        <v>0</v>
      </c>
      <c r="G48" s="87">
        <f>SUM(G46:G47)</f>
        <v>0</v>
      </c>
      <c r="H48" s="127">
        <f>SUM(H46:H47)</f>
        <v>0</v>
      </c>
    </row>
    <row r="49" spans="2:8" ht="4.8" customHeight="1" x14ac:dyDescent="0.45">
      <c r="B49" s="167"/>
      <c r="C49" s="71"/>
      <c r="D49" s="109"/>
      <c r="E49" s="82"/>
      <c r="F49" s="91"/>
      <c r="G49" s="92"/>
      <c r="H49" s="93"/>
    </row>
    <row r="50" spans="2:8" ht="19.8" customHeight="1" x14ac:dyDescent="0.45">
      <c r="B50" s="167"/>
      <c r="C50" s="165" t="s">
        <v>47</v>
      </c>
      <c r="D50" s="111" t="s">
        <v>44</v>
      </c>
      <c r="E50" s="81"/>
      <c r="F50" s="119">
        <f>F42+F46</f>
        <v>0</v>
      </c>
      <c r="G50" s="119">
        <f>G42+G46</f>
        <v>0</v>
      </c>
      <c r="H50" s="121">
        <f t="shared" ref="H50" si="3">H42+H46</f>
        <v>0</v>
      </c>
    </row>
    <row r="51" spans="2:8" ht="19.8" customHeight="1" thickBot="1" x14ac:dyDescent="0.5">
      <c r="B51" s="167"/>
      <c r="C51" s="165"/>
      <c r="D51" s="112" t="s">
        <v>56</v>
      </c>
      <c r="E51" s="78"/>
      <c r="F51" s="94">
        <f>F43+F47</f>
        <v>0</v>
      </c>
      <c r="G51" s="95">
        <f>G43+G47</f>
        <v>0</v>
      </c>
      <c r="H51" s="128">
        <f>H43+H47</f>
        <v>0</v>
      </c>
    </row>
    <row r="52" spans="2:8" ht="29.45" customHeight="1" thickBot="1" x14ac:dyDescent="0.5">
      <c r="B52" s="168"/>
      <c r="C52" s="166"/>
      <c r="D52" s="115"/>
      <c r="E52" s="83" t="s">
        <v>7</v>
      </c>
      <c r="F52" s="118">
        <f>SUM(F50:F51)</f>
        <v>0</v>
      </c>
      <c r="G52" s="143">
        <f>SUM(G50:G51)</f>
        <v>0</v>
      </c>
      <c r="H52" s="129">
        <f>SUM(H50:H51)</f>
        <v>0</v>
      </c>
    </row>
    <row r="53" spans="2:8" ht="14.65" thickBot="1" x14ac:dyDescent="0.5">
      <c r="B53" s="117"/>
      <c r="C53" s="73"/>
      <c r="D53" s="110"/>
      <c r="E53" s="73"/>
      <c r="F53" s="96"/>
      <c r="G53" s="97"/>
      <c r="H53" s="98"/>
    </row>
    <row r="54" spans="2:8" ht="19.8" customHeight="1" x14ac:dyDescent="0.45">
      <c r="B54" s="167" t="s">
        <v>54</v>
      </c>
      <c r="C54" s="164" t="s">
        <v>41</v>
      </c>
      <c r="D54" s="111" t="s">
        <v>44</v>
      </c>
      <c r="E54" s="81"/>
      <c r="F54" s="119">
        <f>'Partner 4'!G14</f>
        <v>0</v>
      </c>
      <c r="G54" s="120">
        <f>'Partner 4'!H14</f>
        <v>0</v>
      </c>
      <c r="H54" s="121">
        <f>'Partner 4'!J16-'Partner 4'!J15</f>
        <v>0</v>
      </c>
    </row>
    <row r="55" spans="2:8" ht="19.8" customHeight="1" thickBot="1" x14ac:dyDescent="0.5">
      <c r="B55" s="167"/>
      <c r="C55" s="164"/>
      <c r="D55" s="112" t="s">
        <v>56</v>
      </c>
      <c r="E55" s="78"/>
      <c r="F55" s="84">
        <f>'Partner 4'!G15</f>
        <v>0</v>
      </c>
      <c r="G55" s="85">
        <f>'Partner 4'!H15</f>
        <v>0</v>
      </c>
      <c r="H55" s="126">
        <f>'Partner 4'!J15</f>
        <v>0</v>
      </c>
    </row>
    <row r="56" spans="2:8" ht="19.8" customHeight="1" thickTop="1" x14ac:dyDescent="0.45">
      <c r="B56" s="167"/>
      <c r="C56" s="164"/>
      <c r="D56" s="113"/>
      <c r="E56" s="79" t="s">
        <v>48</v>
      </c>
      <c r="F56" s="86">
        <f>SUM(F54:F55)</f>
        <v>0</v>
      </c>
      <c r="G56" s="86">
        <f>SUM(G54:G55)</f>
        <v>0</v>
      </c>
      <c r="H56" s="127">
        <f>SUM(H54:H55)</f>
        <v>0</v>
      </c>
    </row>
    <row r="57" spans="2:8" ht="3.6" customHeight="1" x14ac:dyDescent="0.45">
      <c r="B57" s="167"/>
      <c r="C57" s="70"/>
      <c r="D57" s="108"/>
      <c r="E57" s="80"/>
      <c r="F57" s="88"/>
      <c r="G57" s="89"/>
      <c r="H57" s="90"/>
    </row>
    <row r="58" spans="2:8" ht="19.8" customHeight="1" x14ac:dyDescent="0.45">
      <c r="B58" s="167"/>
      <c r="C58" s="164" t="s">
        <v>46</v>
      </c>
      <c r="D58" s="111" t="s">
        <v>44</v>
      </c>
      <c r="E58" s="81"/>
      <c r="F58" s="119">
        <f>'Partner 4'!G26</f>
        <v>0</v>
      </c>
      <c r="G58" s="119">
        <f>'Partner 4'!H26</f>
        <v>0</v>
      </c>
      <c r="H58" s="121">
        <f>'Partner 4'!J28-'Partner 4'!J27</f>
        <v>0</v>
      </c>
    </row>
    <row r="59" spans="2:8" ht="19.8" customHeight="1" thickBot="1" x14ac:dyDescent="0.5">
      <c r="B59" s="167"/>
      <c r="C59" s="164"/>
      <c r="D59" s="112" t="s">
        <v>56</v>
      </c>
      <c r="E59" s="78"/>
      <c r="F59" s="84">
        <f>'Partner 4'!G27</f>
        <v>0</v>
      </c>
      <c r="G59" s="85">
        <f>'Partner 4'!H27</f>
        <v>0</v>
      </c>
      <c r="H59" s="126">
        <f>'Partner 4'!J27</f>
        <v>0</v>
      </c>
    </row>
    <row r="60" spans="2:8" ht="19.8" customHeight="1" thickTop="1" x14ac:dyDescent="0.45">
      <c r="B60" s="167"/>
      <c r="C60" s="164"/>
      <c r="D60" s="113"/>
      <c r="E60" s="79" t="s">
        <v>49</v>
      </c>
      <c r="F60" s="86">
        <f>SUM(F58:F59)</f>
        <v>0</v>
      </c>
      <c r="G60" s="87">
        <f>SUM(G58:G59)</f>
        <v>0</v>
      </c>
      <c r="H60" s="127">
        <f>SUM(H58:H59)</f>
        <v>0</v>
      </c>
    </row>
    <row r="61" spans="2:8" ht="3.6" customHeight="1" x14ac:dyDescent="0.45">
      <c r="B61" s="167"/>
      <c r="C61" s="71"/>
      <c r="D61" s="109"/>
      <c r="E61" s="82"/>
      <c r="F61" s="91"/>
      <c r="G61" s="92"/>
      <c r="H61" s="93"/>
    </row>
    <row r="62" spans="2:8" ht="19.8" customHeight="1" x14ac:dyDescent="0.45">
      <c r="B62" s="167"/>
      <c r="C62" s="165" t="s">
        <v>47</v>
      </c>
      <c r="D62" s="111" t="s">
        <v>44</v>
      </c>
      <c r="E62" s="81"/>
      <c r="F62" s="119">
        <f>F54+F58</f>
        <v>0</v>
      </c>
      <c r="G62" s="119">
        <f>G54+G58</f>
        <v>0</v>
      </c>
      <c r="H62" s="121">
        <f t="shared" ref="H62" si="4">H54+H58</f>
        <v>0</v>
      </c>
    </row>
    <row r="63" spans="2:8" ht="19.8" customHeight="1" thickBot="1" x14ac:dyDescent="0.5">
      <c r="B63" s="167"/>
      <c r="C63" s="165"/>
      <c r="D63" s="112" t="s">
        <v>56</v>
      </c>
      <c r="E63" s="78"/>
      <c r="F63" s="94">
        <f>F55+F59</f>
        <v>0</v>
      </c>
      <c r="G63" s="95">
        <f>G55+G59</f>
        <v>0</v>
      </c>
      <c r="H63" s="128">
        <f>H55+H59</f>
        <v>0</v>
      </c>
    </row>
    <row r="64" spans="2:8" ht="29.45" customHeight="1" thickBot="1" x14ac:dyDescent="0.5">
      <c r="B64" s="168"/>
      <c r="C64" s="166"/>
      <c r="D64" s="115"/>
      <c r="E64" s="83" t="s">
        <v>7</v>
      </c>
      <c r="F64" s="118">
        <f>SUM(F62:F63)</f>
        <v>0</v>
      </c>
      <c r="G64" s="143">
        <f>SUM(G62:G63)</f>
        <v>0</v>
      </c>
      <c r="H64" s="129">
        <f>SUM(H62:H63)</f>
        <v>0</v>
      </c>
    </row>
    <row r="65" spans="2:8" ht="16.8" customHeight="1" thickBot="1" x14ac:dyDescent="0.5">
      <c r="B65" s="117"/>
      <c r="C65" s="73"/>
      <c r="D65" s="110"/>
      <c r="E65" s="73"/>
      <c r="F65" s="96"/>
      <c r="G65" s="97"/>
      <c r="H65" s="98"/>
    </row>
    <row r="66" spans="2:8" ht="19.8" customHeight="1" x14ac:dyDescent="0.45">
      <c r="B66" s="167" t="s">
        <v>55</v>
      </c>
      <c r="C66" s="164" t="s">
        <v>41</v>
      </c>
      <c r="D66" s="111" t="s">
        <v>44</v>
      </c>
      <c r="E66" s="81"/>
      <c r="F66" s="119">
        <f>'Partner 5'!G14</f>
        <v>0</v>
      </c>
      <c r="G66" s="120">
        <f>'Partner 5'!H14</f>
        <v>0</v>
      </c>
      <c r="H66" s="121">
        <f>'Partner 5'!J16-'Partner 5'!J15</f>
        <v>0</v>
      </c>
    </row>
    <row r="67" spans="2:8" ht="19.8" customHeight="1" thickBot="1" x14ac:dyDescent="0.5">
      <c r="B67" s="167"/>
      <c r="C67" s="164"/>
      <c r="D67" s="112" t="s">
        <v>56</v>
      </c>
      <c r="E67" s="78"/>
      <c r="F67" s="84">
        <f>'Partner 5'!G15</f>
        <v>0</v>
      </c>
      <c r="G67" s="85">
        <f>'Partner 5'!H15</f>
        <v>0</v>
      </c>
      <c r="H67" s="126">
        <f>'Partner 5'!J15</f>
        <v>0</v>
      </c>
    </row>
    <row r="68" spans="2:8" ht="19.8" customHeight="1" thickTop="1" x14ac:dyDescent="0.45">
      <c r="B68" s="167"/>
      <c r="C68" s="164"/>
      <c r="D68" s="113"/>
      <c r="E68" s="79" t="s">
        <v>48</v>
      </c>
      <c r="F68" s="86">
        <f>SUM(F66:F67)</f>
        <v>0</v>
      </c>
      <c r="G68" s="86">
        <f>SUM(G66:G67)</f>
        <v>0</v>
      </c>
      <c r="H68" s="127">
        <f>SUM(H66:H67)</f>
        <v>0</v>
      </c>
    </row>
    <row r="69" spans="2:8" ht="5.45" customHeight="1" x14ac:dyDescent="0.45">
      <c r="B69" s="167"/>
      <c r="C69" s="70"/>
      <c r="D69" s="108"/>
      <c r="E69" s="80"/>
      <c r="F69" s="88"/>
      <c r="G69" s="89"/>
      <c r="H69" s="90"/>
    </row>
    <row r="70" spans="2:8" ht="19.8" customHeight="1" x14ac:dyDescent="0.45">
      <c r="B70" s="167"/>
      <c r="C70" s="164" t="s">
        <v>46</v>
      </c>
      <c r="D70" s="111" t="s">
        <v>44</v>
      </c>
      <c r="E70" s="81"/>
      <c r="F70" s="119">
        <f>'Partner 5'!G26</f>
        <v>0</v>
      </c>
      <c r="G70" s="119">
        <f>'Partner 5'!H26</f>
        <v>0</v>
      </c>
      <c r="H70" s="121">
        <f>'Partner 5'!J28-'Partner 5'!J27</f>
        <v>0</v>
      </c>
    </row>
    <row r="71" spans="2:8" ht="19.8" customHeight="1" thickBot="1" x14ac:dyDescent="0.5">
      <c r="B71" s="167"/>
      <c r="C71" s="164"/>
      <c r="D71" s="112" t="s">
        <v>56</v>
      </c>
      <c r="E71" s="78"/>
      <c r="F71" s="84">
        <f>'Partner 5'!G27</f>
        <v>0</v>
      </c>
      <c r="G71" s="85">
        <f>'Partner 5'!H27</f>
        <v>0</v>
      </c>
      <c r="H71" s="126">
        <f>'Partner 5'!J27</f>
        <v>0</v>
      </c>
    </row>
    <row r="72" spans="2:8" ht="19.8" customHeight="1" thickTop="1" x14ac:dyDescent="0.45">
      <c r="B72" s="167"/>
      <c r="C72" s="164"/>
      <c r="D72" s="113"/>
      <c r="E72" s="79" t="s">
        <v>49</v>
      </c>
      <c r="F72" s="86">
        <f>SUM(F70:F71)</f>
        <v>0</v>
      </c>
      <c r="G72" s="87">
        <f>SUM(G70:G71)</f>
        <v>0</v>
      </c>
      <c r="H72" s="127">
        <f>SUM(H70:H71)</f>
        <v>0</v>
      </c>
    </row>
    <row r="73" spans="2:8" ht="5.45" customHeight="1" x14ac:dyDescent="0.45">
      <c r="B73" s="167"/>
      <c r="C73" s="71"/>
      <c r="D73" s="109"/>
      <c r="E73" s="82"/>
      <c r="F73" s="91"/>
      <c r="G73" s="92"/>
      <c r="H73" s="93"/>
    </row>
    <row r="74" spans="2:8" ht="19.8" customHeight="1" x14ac:dyDescent="0.45">
      <c r="B74" s="167"/>
      <c r="C74" s="165" t="s">
        <v>47</v>
      </c>
      <c r="D74" s="111" t="s">
        <v>44</v>
      </c>
      <c r="E74" s="81"/>
      <c r="F74" s="119">
        <f>F66+F70</f>
        <v>0</v>
      </c>
      <c r="G74" s="119">
        <f>G66+G70</f>
        <v>0</v>
      </c>
      <c r="H74" s="121">
        <f t="shared" ref="H74" si="5">H66+H70</f>
        <v>0</v>
      </c>
    </row>
    <row r="75" spans="2:8" ht="19.8" customHeight="1" thickBot="1" x14ac:dyDescent="0.5">
      <c r="B75" s="167"/>
      <c r="C75" s="165"/>
      <c r="D75" s="112" t="s">
        <v>56</v>
      </c>
      <c r="E75" s="78"/>
      <c r="F75" s="94">
        <f>F67+F71</f>
        <v>0</v>
      </c>
      <c r="G75" s="95">
        <f>G67+G71</f>
        <v>0</v>
      </c>
      <c r="H75" s="128">
        <f>H67+H71</f>
        <v>0</v>
      </c>
    </row>
    <row r="76" spans="2:8" ht="29.45" customHeight="1" thickBot="1" x14ac:dyDescent="0.5">
      <c r="B76" s="168"/>
      <c r="C76" s="166"/>
      <c r="D76" s="115"/>
      <c r="E76" s="83" t="s">
        <v>7</v>
      </c>
      <c r="F76" s="118">
        <f>SUM(F74:F75)</f>
        <v>0</v>
      </c>
      <c r="G76" s="143">
        <f>SUM(G74:G75)</f>
        <v>0</v>
      </c>
      <c r="H76" s="129">
        <f>SUM(H74:H75)</f>
        <v>0</v>
      </c>
    </row>
    <row r="77" spans="2:8" ht="15.6" customHeight="1" x14ac:dyDescent="0.45">
      <c r="B77" s="104"/>
      <c r="C77" s="104"/>
      <c r="D77" s="104"/>
      <c r="E77" s="104"/>
      <c r="F77" s="105"/>
      <c r="G77" s="104"/>
      <c r="H77" s="104"/>
    </row>
    <row r="78" spans="2:8" ht="15.6" customHeight="1" thickBot="1" x14ac:dyDescent="0.5"/>
    <row r="79" spans="2:8" ht="26.45" customHeight="1" thickBot="1" x14ac:dyDescent="0.5">
      <c r="B79" s="169" t="s">
        <v>63</v>
      </c>
      <c r="C79" s="170"/>
      <c r="D79" s="170"/>
      <c r="E79" s="170"/>
      <c r="F79" s="107" t="s">
        <v>64</v>
      </c>
      <c r="G79" s="141" t="s">
        <v>65</v>
      </c>
      <c r="H79" s="142" t="s">
        <v>7</v>
      </c>
    </row>
    <row r="80" spans="2:8" ht="30" customHeight="1" x14ac:dyDescent="0.45">
      <c r="B80" s="160" t="s">
        <v>58</v>
      </c>
      <c r="C80" s="161"/>
      <c r="D80" s="161"/>
      <c r="E80" s="161"/>
      <c r="F80" s="147">
        <f>F83+F84</f>
        <v>0</v>
      </c>
      <c r="G80" s="148">
        <f>G83+G84</f>
        <v>0</v>
      </c>
      <c r="H80" s="138">
        <f>F80+G80</f>
        <v>0</v>
      </c>
    </row>
    <row r="81" spans="2:8" ht="30" customHeight="1" x14ac:dyDescent="0.45">
      <c r="B81" s="156" t="s">
        <v>59</v>
      </c>
      <c r="C81" s="157"/>
      <c r="D81" s="157"/>
      <c r="E81" s="157"/>
      <c r="F81" s="133">
        <f>F8+F20+F32+F44+F56+F68</f>
        <v>0</v>
      </c>
      <c r="G81" s="136">
        <f>F12+F24+F36+F48+F60+F72</f>
        <v>0</v>
      </c>
      <c r="H81" s="139">
        <f t="shared" ref="H81:H86" si="6">F81+G81</f>
        <v>0</v>
      </c>
    </row>
    <row r="82" spans="2:8" ht="30" customHeight="1" thickBot="1" x14ac:dyDescent="0.5">
      <c r="B82" s="156" t="s">
        <v>60</v>
      </c>
      <c r="C82" s="157"/>
      <c r="D82" s="157"/>
      <c r="E82" s="157"/>
      <c r="F82" s="149">
        <v>0.8</v>
      </c>
      <c r="G82" s="150">
        <v>0.8</v>
      </c>
      <c r="H82" s="151">
        <v>0.8</v>
      </c>
    </row>
    <row r="83" spans="2:8" ht="30" customHeight="1" thickBot="1" x14ac:dyDescent="0.5">
      <c r="B83" s="162" t="s">
        <v>61</v>
      </c>
      <c r="C83" s="163"/>
      <c r="D83" s="163"/>
      <c r="E83" s="163"/>
      <c r="F83" s="153">
        <f>G8+G20+G32+G44+G56+G68</f>
        <v>0</v>
      </c>
      <c r="G83" s="154">
        <f>G12+G24+G36+G48+G60+G72</f>
        <v>0</v>
      </c>
      <c r="H83" s="155">
        <f t="shared" si="6"/>
        <v>0</v>
      </c>
    </row>
    <row r="84" spans="2:8" ht="30" customHeight="1" x14ac:dyDescent="0.45">
      <c r="B84" s="156" t="s">
        <v>62</v>
      </c>
      <c r="C84" s="157"/>
      <c r="D84" s="157"/>
      <c r="E84" s="157"/>
      <c r="F84" s="132">
        <f>H8+H20+H32+H44+H56+H68</f>
        <v>0</v>
      </c>
      <c r="G84" s="135">
        <f>H12+H24+H36+H48+H60+H72</f>
        <v>0</v>
      </c>
      <c r="H84" s="152">
        <f>F84+G84</f>
        <v>0</v>
      </c>
    </row>
    <row r="85" spans="2:8" ht="30" customHeight="1" x14ac:dyDescent="0.45">
      <c r="B85" s="156" t="s">
        <v>68</v>
      </c>
      <c r="C85" s="157"/>
      <c r="D85" s="157"/>
      <c r="E85" s="157"/>
      <c r="F85" s="134">
        <f>F6+F18+F30+F42+F54+F66</f>
        <v>0</v>
      </c>
      <c r="G85" s="137">
        <f>F10+F22+F34+F46+F58+F70</f>
        <v>0</v>
      </c>
      <c r="H85" s="140">
        <f t="shared" si="6"/>
        <v>0</v>
      </c>
    </row>
    <row r="86" spans="2:8" ht="30" customHeight="1" thickBot="1" x14ac:dyDescent="0.5">
      <c r="B86" s="158" t="s">
        <v>69</v>
      </c>
      <c r="C86" s="159"/>
      <c r="D86" s="159"/>
      <c r="E86" s="159"/>
      <c r="F86" s="144">
        <f>F7+F19+F31+F43+F55+F67</f>
        <v>0</v>
      </c>
      <c r="G86" s="145">
        <f>F11+F23+F35+F47+F59+F71</f>
        <v>0</v>
      </c>
      <c r="H86" s="146">
        <f t="shared" si="6"/>
        <v>0</v>
      </c>
    </row>
    <row r="87" spans="2:8" ht="15.6" customHeight="1" x14ac:dyDescent="0.45"/>
    <row r="88" spans="2:8" ht="15.6" customHeight="1" x14ac:dyDescent="0.45"/>
  </sheetData>
  <sheetProtection selectLockedCells="1"/>
  <protectedRanges>
    <protectedRange sqref="B6:D6 B10:D10 B14:D14 B18:D18 B22:D22 B26:D26 B30:D30 B34:D34 B38:D38 B42:D42 B46:D46 B50:D50 B54:D54 B58:D58 B62:D62 B66:D66 B70:D70 B74:D74" name="upravičenec_1"/>
  </protectedRanges>
  <mergeCells count="33">
    <mergeCell ref="A6:A13"/>
    <mergeCell ref="C6:C8"/>
    <mergeCell ref="C10:C12"/>
    <mergeCell ref="C26:C28"/>
    <mergeCell ref="C30:C32"/>
    <mergeCell ref="B18:B28"/>
    <mergeCell ref="C14:C16"/>
    <mergeCell ref="C18:C20"/>
    <mergeCell ref="C22:C24"/>
    <mergeCell ref="B6:B16"/>
    <mergeCell ref="C46:C48"/>
    <mergeCell ref="C50:C52"/>
    <mergeCell ref="C54:C56"/>
    <mergeCell ref="B42:B52"/>
    <mergeCell ref="C34:C36"/>
    <mergeCell ref="C38:C40"/>
    <mergeCell ref="C42:C44"/>
    <mergeCell ref="B30:B40"/>
    <mergeCell ref="C70:C72"/>
    <mergeCell ref="C74:C76"/>
    <mergeCell ref="B66:B76"/>
    <mergeCell ref="B79:E79"/>
    <mergeCell ref="C58:C60"/>
    <mergeCell ref="C62:C64"/>
    <mergeCell ref="C66:C68"/>
    <mergeCell ref="B54:B64"/>
    <mergeCell ref="B85:E85"/>
    <mergeCell ref="B86:E86"/>
    <mergeCell ref="B80:E80"/>
    <mergeCell ref="B81:E81"/>
    <mergeCell ref="B82:E82"/>
    <mergeCell ref="B83:E83"/>
    <mergeCell ref="B84:E84"/>
  </mergeCells>
  <pageMargins left="0.44" right="0.7" top="0.19" bottom="0.03" header="0.13" footer="0.17"/>
  <pageSetup paperSize="9" scale="47" orientation="portrait" horizontalDpi="4294967293" verticalDpi="4294967293" r:id="rId1"/>
  <ignoredErrors>
    <ignoredError sqref="H7:H26 H27:H28 H31:H34 H36:H38 H40 H35 H41:H52 H39 H55:H64 H67:H76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opLeftCell="C1" zoomScale="80" zoomScaleNormal="80" workbookViewId="0">
      <selection activeCell="M6" sqref="M6"/>
    </sheetView>
  </sheetViews>
  <sheetFormatPr defaultColWidth="9.1328125" defaultRowHeight="14.25" x14ac:dyDescent="0.45"/>
  <cols>
    <col min="1" max="1" width="4" style="6" customWidth="1"/>
    <col min="2" max="2" width="51.86328125" style="6" customWidth="1"/>
    <col min="3" max="3" width="55" style="6" customWidth="1"/>
    <col min="4" max="4" width="38.6640625" style="6" customWidth="1"/>
    <col min="5" max="5" width="20.46484375" style="6" customWidth="1"/>
    <col min="6" max="6" width="12.6640625" style="6" customWidth="1"/>
    <col min="7" max="7" width="15.86328125" style="7" customWidth="1"/>
    <col min="8" max="8" width="18.33203125" style="6" customWidth="1"/>
    <col min="9" max="9" width="16.53125" style="6" customWidth="1"/>
    <col min="10" max="10" width="12.33203125" style="16" customWidth="1"/>
    <col min="11" max="16384" width="9.1328125" style="6"/>
  </cols>
  <sheetData>
    <row r="1" spans="1:10" x14ac:dyDescent="0.45">
      <c r="B1" s="22" t="s">
        <v>25</v>
      </c>
      <c r="I1" s="23" t="s">
        <v>70</v>
      </c>
    </row>
    <row r="2" spans="1:10" ht="9" customHeight="1" x14ac:dyDescent="0.75">
      <c r="B2" s="5"/>
    </row>
    <row r="3" spans="1:10" ht="9" customHeight="1" x14ac:dyDescent="0.45"/>
    <row r="4" spans="1:10" ht="24.6" customHeight="1" x14ac:dyDescent="0.45">
      <c r="B4" s="77" t="s">
        <v>51</v>
      </c>
      <c r="C4" s="76"/>
    </row>
    <row r="6" spans="1:10" ht="21" customHeight="1" x14ac:dyDescent="0.55000000000000004">
      <c r="B6" s="172" t="s">
        <v>24</v>
      </c>
      <c r="C6" s="173"/>
    </row>
    <row r="7" spans="1:10" ht="57" x14ac:dyDescent="0.45">
      <c r="A7" s="65" t="s">
        <v>39</v>
      </c>
      <c r="B7" s="33" t="s">
        <v>29</v>
      </c>
      <c r="C7" s="13" t="s">
        <v>0</v>
      </c>
      <c r="D7" s="13" t="s">
        <v>3</v>
      </c>
      <c r="E7" s="14" t="s">
        <v>1</v>
      </c>
      <c r="F7" s="14" t="s">
        <v>2</v>
      </c>
      <c r="G7" s="8" t="s">
        <v>8</v>
      </c>
      <c r="H7" s="9" t="s">
        <v>17</v>
      </c>
      <c r="I7" s="27" t="s">
        <v>13</v>
      </c>
      <c r="J7" s="14" t="s">
        <v>37</v>
      </c>
    </row>
    <row r="8" spans="1:10" x14ac:dyDescent="0.45">
      <c r="A8" s="66">
        <v>1</v>
      </c>
      <c r="B8" s="39"/>
      <c r="C8" s="28" t="s">
        <v>9</v>
      </c>
      <c r="D8" s="28" t="s">
        <v>9</v>
      </c>
      <c r="E8" s="29"/>
      <c r="F8" s="34" t="str">
        <f>VLOOKUP(D8,SE!$A$1:$B$8,2,FALSE)</f>
        <v>-</v>
      </c>
      <c r="G8" s="35" t="str">
        <f>IF(E8="","",E8*F8)</f>
        <v/>
      </c>
      <c r="H8" s="35" t="str">
        <f>IF(E8="","",G8*I8/100)</f>
        <v/>
      </c>
      <c r="I8" s="24" t="str">
        <f>IF(E8="","",80)</f>
        <v/>
      </c>
      <c r="J8" s="47" t="e">
        <f>ROUND((G8-H8),2)</f>
        <v>#VALUE!</v>
      </c>
    </row>
    <row r="9" spans="1:10" x14ac:dyDescent="0.45">
      <c r="A9" s="66">
        <v>2</v>
      </c>
      <c r="B9" s="39"/>
      <c r="C9" s="28" t="s">
        <v>9</v>
      </c>
      <c r="D9" s="28" t="s">
        <v>9</v>
      </c>
      <c r="E9" s="29"/>
      <c r="F9" s="34" t="str">
        <f>VLOOKUP(D9,SE!$A$1:$B$8,2,FALSE)</f>
        <v>-</v>
      </c>
      <c r="G9" s="35" t="str">
        <f>IF(E9="","",E9*F9)</f>
        <v/>
      </c>
      <c r="H9" s="35" t="str">
        <f t="shared" ref="H9:H13" si="0">IF(E9="","",G9*I9/100)</f>
        <v/>
      </c>
      <c r="I9" s="24" t="str">
        <f t="shared" ref="I9:I15" si="1">IF(E9="","",80)</f>
        <v/>
      </c>
      <c r="J9" s="47" t="e">
        <f t="shared" ref="J9:J13" si="2">ROUND((G9-H9),2)</f>
        <v>#VALUE!</v>
      </c>
    </row>
    <row r="10" spans="1:10" x14ac:dyDescent="0.45">
      <c r="A10" s="66">
        <v>3</v>
      </c>
      <c r="B10" s="39"/>
      <c r="C10" s="28" t="s">
        <v>9</v>
      </c>
      <c r="D10" s="28" t="s">
        <v>9</v>
      </c>
      <c r="E10" s="29"/>
      <c r="F10" s="34" t="str">
        <f>VLOOKUP(D10,SE!$A$1:$B$8,2,FALSE)</f>
        <v>-</v>
      </c>
      <c r="G10" s="35" t="str">
        <f t="shared" ref="G10:G13" si="3">IF(E10="","",E10*F10)</f>
        <v/>
      </c>
      <c r="H10" s="35" t="str">
        <f t="shared" si="0"/>
        <v/>
      </c>
      <c r="I10" s="24" t="str">
        <f t="shared" si="1"/>
        <v/>
      </c>
      <c r="J10" s="47" t="e">
        <f t="shared" si="2"/>
        <v>#VALUE!</v>
      </c>
    </row>
    <row r="11" spans="1:10" x14ac:dyDescent="0.45">
      <c r="A11" s="66">
        <v>4</v>
      </c>
      <c r="B11" s="39"/>
      <c r="C11" s="28" t="s">
        <v>9</v>
      </c>
      <c r="D11" s="28" t="s">
        <v>9</v>
      </c>
      <c r="E11" s="29"/>
      <c r="F11" s="34" t="str">
        <f>VLOOKUP(D11,SE!$A$1:$B$8,2,FALSE)</f>
        <v>-</v>
      </c>
      <c r="G11" s="35" t="str">
        <f t="shared" si="3"/>
        <v/>
      </c>
      <c r="H11" s="35" t="str">
        <f t="shared" si="0"/>
        <v/>
      </c>
      <c r="I11" s="24" t="str">
        <f t="shared" si="1"/>
        <v/>
      </c>
      <c r="J11" s="47" t="e">
        <f t="shared" si="2"/>
        <v>#VALUE!</v>
      </c>
    </row>
    <row r="12" spans="1:10" x14ac:dyDescent="0.45">
      <c r="A12" s="66">
        <v>5</v>
      </c>
      <c r="B12" s="39"/>
      <c r="C12" s="28" t="s">
        <v>9</v>
      </c>
      <c r="D12" s="28" t="s">
        <v>9</v>
      </c>
      <c r="E12" s="29"/>
      <c r="F12" s="34" t="str">
        <f>VLOOKUP(D12,SE!$A$1:$B$8,2,FALSE)</f>
        <v>-</v>
      </c>
      <c r="G12" s="35" t="str">
        <f t="shared" si="3"/>
        <v/>
      </c>
      <c r="H12" s="35" t="str">
        <f t="shared" si="0"/>
        <v/>
      </c>
      <c r="I12" s="24" t="str">
        <f t="shared" si="1"/>
        <v/>
      </c>
      <c r="J12" s="47" t="e">
        <f t="shared" si="2"/>
        <v>#VALUE!</v>
      </c>
    </row>
    <row r="13" spans="1:10" ht="14.65" thickBot="1" x14ac:dyDescent="0.5">
      <c r="A13" s="66">
        <v>6</v>
      </c>
      <c r="B13" s="39"/>
      <c r="C13" s="30" t="s">
        <v>9</v>
      </c>
      <c r="D13" s="31" t="s">
        <v>9</v>
      </c>
      <c r="E13" s="32"/>
      <c r="F13" s="36" t="str">
        <f>VLOOKUP(D13,SE!$A$1:$B$8,2,FALSE)</f>
        <v>-</v>
      </c>
      <c r="G13" s="37" t="str">
        <f t="shared" si="3"/>
        <v/>
      </c>
      <c r="H13" s="37" t="str">
        <f t="shared" si="0"/>
        <v/>
      </c>
      <c r="I13" s="25" t="str">
        <f t="shared" si="1"/>
        <v/>
      </c>
      <c r="J13" s="56" t="e">
        <f t="shared" si="2"/>
        <v>#VALUE!</v>
      </c>
    </row>
    <row r="14" spans="1:10" ht="15" thickTop="1" thickBot="1" x14ac:dyDescent="0.5">
      <c r="B14" s="15"/>
      <c r="C14" s="16"/>
      <c r="D14" s="16"/>
      <c r="E14" s="17"/>
      <c r="F14" s="60" t="s">
        <v>7</v>
      </c>
      <c r="G14" s="61">
        <f>SUM(G8:G13)</f>
        <v>0</v>
      </c>
      <c r="H14" s="62">
        <f>SUM(H8:H13)</f>
        <v>0</v>
      </c>
      <c r="I14" s="68" t="str">
        <f t="shared" si="1"/>
        <v/>
      </c>
      <c r="J14" s="63"/>
    </row>
    <row r="15" spans="1:10" ht="14.65" thickBot="1" x14ac:dyDescent="0.5">
      <c r="B15" s="124" t="s">
        <v>67</v>
      </c>
      <c r="C15" s="54" t="s">
        <v>12</v>
      </c>
      <c r="D15" s="54" t="s">
        <v>14</v>
      </c>
      <c r="E15" s="55"/>
      <c r="F15" s="57"/>
      <c r="G15" s="64">
        <f>SUM(G8:G13)*0.4</f>
        <v>0</v>
      </c>
      <c r="H15" s="64">
        <f>G15*0.8</f>
        <v>0</v>
      </c>
      <c r="I15" s="58" t="str">
        <f t="shared" si="1"/>
        <v/>
      </c>
      <c r="J15" s="59">
        <f>ROUND((G15-H15),2)</f>
        <v>0</v>
      </c>
    </row>
    <row r="16" spans="1:10" ht="15" thickTop="1" thickBot="1" x14ac:dyDescent="0.5">
      <c r="B16" s="15"/>
      <c r="C16" s="16"/>
      <c r="D16" s="16"/>
      <c r="E16" s="17"/>
      <c r="F16" s="50" t="s">
        <v>7</v>
      </c>
      <c r="G16" s="51">
        <f>SUM(G8:G13)+G15</f>
        <v>0</v>
      </c>
      <c r="H16" s="51">
        <f>SUM(H8:H13)+H15</f>
        <v>0</v>
      </c>
      <c r="I16" s="26"/>
      <c r="J16" s="53">
        <f>ROUND((G16-H16),2)</f>
        <v>0</v>
      </c>
    </row>
    <row r="17" spans="1:10" x14ac:dyDescent="0.45">
      <c r="B17" s="15"/>
      <c r="C17" s="16"/>
      <c r="D17" s="16"/>
      <c r="E17" s="17"/>
      <c r="F17" s="16"/>
      <c r="I17" s="16"/>
    </row>
    <row r="18" spans="1:10" x14ac:dyDescent="0.45">
      <c r="B18" s="15"/>
      <c r="C18" s="16"/>
      <c r="D18" s="18"/>
      <c r="E18" s="17"/>
      <c r="F18" s="16"/>
      <c r="I18" s="16"/>
    </row>
    <row r="19" spans="1:10" ht="57" x14ac:dyDescent="0.45">
      <c r="A19" s="65" t="s">
        <v>39</v>
      </c>
      <c r="B19" s="33" t="s">
        <v>30</v>
      </c>
      <c r="C19" s="13" t="s">
        <v>0</v>
      </c>
      <c r="D19" s="13" t="s">
        <v>3</v>
      </c>
      <c r="E19" s="14" t="s">
        <v>1</v>
      </c>
      <c r="F19" s="14" t="s">
        <v>2</v>
      </c>
      <c r="G19" s="8" t="s">
        <v>8</v>
      </c>
      <c r="H19" s="9" t="s">
        <v>17</v>
      </c>
      <c r="I19" s="27" t="s">
        <v>13</v>
      </c>
      <c r="J19" s="14" t="s">
        <v>37</v>
      </c>
    </row>
    <row r="20" spans="1:10" x14ac:dyDescent="0.45">
      <c r="A20" s="66">
        <v>1</v>
      </c>
      <c r="B20" s="39"/>
      <c r="C20" s="28" t="s">
        <v>9</v>
      </c>
      <c r="D20" s="28" t="s">
        <v>9</v>
      </c>
      <c r="E20" s="40"/>
      <c r="F20" s="34" t="str">
        <f>VLOOKUP(D20,SE!$A$1:$B$8,2,FALSE)</f>
        <v>-</v>
      </c>
      <c r="G20" s="35" t="str">
        <f>IF(E20="","",E20*F20)</f>
        <v/>
      </c>
      <c r="H20" s="35" t="str">
        <f>IF(E20="","",G20*I20/100)</f>
        <v/>
      </c>
      <c r="I20" s="24" t="str">
        <f>IF(E20="","",80)</f>
        <v/>
      </c>
      <c r="J20" s="47" t="e">
        <f>ROUND((G20-H20),2)</f>
        <v>#VALUE!</v>
      </c>
    </row>
    <row r="21" spans="1:10" x14ac:dyDescent="0.45">
      <c r="A21" s="66">
        <v>2</v>
      </c>
      <c r="B21" s="39"/>
      <c r="C21" s="28" t="s">
        <v>9</v>
      </c>
      <c r="D21" s="28" t="s">
        <v>9</v>
      </c>
      <c r="E21" s="40"/>
      <c r="F21" s="34" t="str">
        <f>VLOOKUP(D21,SE!$A$1:$B$8,2,FALSE)</f>
        <v>-</v>
      </c>
      <c r="G21" s="35" t="str">
        <f>IF(E21="","",E21*F21)</f>
        <v/>
      </c>
      <c r="H21" s="35" t="str">
        <f t="shared" ref="H21:H25" si="4">IF(E21="","",G21*I21/100)</f>
        <v/>
      </c>
      <c r="I21" s="24" t="str">
        <f t="shared" ref="I21:I27" si="5">IF(E21="","",80)</f>
        <v/>
      </c>
      <c r="J21" s="47" t="e">
        <f t="shared" ref="J21:J25" si="6">ROUND((G21-H21),2)</f>
        <v>#VALUE!</v>
      </c>
    </row>
    <row r="22" spans="1:10" x14ac:dyDescent="0.45">
      <c r="A22" s="66">
        <v>3</v>
      </c>
      <c r="B22" s="39"/>
      <c r="C22" s="28" t="s">
        <v>9</v>
      </c>
      <c r="D22" s="28" t="s">
        <v>9</v>
      </c>
      <c r="E22" s="40"/>
      <c r="F22" s="34" t="str">
        <f>VLOOKUP(D22,SE!$A$1:$B$8,2,FALSE)</f>
        <v>-</v>
      </c>
      <c r="G22" s="35" t="str">
        <f t="shared" ref="G22:G25" si="7">IF(E22="","",E22*F22)</f>
        <v/>
      </c>
      <c r="H22" s="35" t="str">
        <f t="shared" si="4"/>
        <v/>
      </c>
      <c r="I22" s="24" t="str">
        <f t="shared" si="5"/>
        <v/>
      </c>
      <c r="J22" s="47" t="e">
        <f t="shared" si="6"/>
        <v>#VALUE!</v>
      </c>
    </row>
    <row r="23" spans="1:10" x14ac:dyDescent="0.45">
      <c r="A23" s="66">
        <v>4</v>
      </c>
      <c r="B23" s="39"/>
      <c r="C23" s="28" t="s">
        <v>9</v>
      </c>
      <c r="D23" s="28" t="s">
        <v>9</v>
      </c>
      <c r="E23" s="40"/>
      <c r="F23" s="34" t="str">
        <f>VLOOKUP(D23,SE!$A$1:$B$8,2,FALSE)</f>
        <v>-</v>
      </c>
      <c r="G23" s="35" t="str">
        <f t="shared" si="7"/>
        <v/>
      </c>
      <c r="H23" s="35" t="str">
        <f t="shared" si="4"/>
        <v/>
      </c>
      <c r="I23" s="24" t="str">
        <f t="shared" si="5"/>
        <v/>
      </c>
      <c r="J23" s="47" t="e">
        <f t="shared" si="6"/>
        <v>#VALUE!</v>
      </c>
    </row>
    <row r="24" spans="1:10" x14ac:dyDescent="0.45">
      <c r="A24" s="66">
        <v>5</v>
      </c>
      <c r="B24" s="39"/>
      <c r="C24" s="28" t="s">
        <v>9</v>
      </c>
      <c r="D24" s="28" t="s">
        <v>9</v>
      </c>
      <c r="E24" s="40"/>
      <c r="F24" s="34" t="str">
        <f>VLOOKUP(D24,SE!$A$1:$B$8,2,FALSE)</f>
        <v>-</v>
      </c>
      <c r="G24" s="35" t="str">
        <f t="shared" si="7"/>
        <v/>
      </c>
      <c r="H24" s="35" t="str">
        <f t="shared" si="4"/>
        <v/>
      </c>
      <c r="I24" s="24" t="str">
        <f t="shared" si="5"/>
        <v/>
      </c>
      <c r="J24" s="47" t="e">
        <f t="shared" si="6"/>
        <v>#VALUE!</v>
      </c>
    </row>
    <row r="25" spans="1:10" ht="14.65" thickBot="1" x14ac:dyDescent="0.5">
      <c r="A25" s="66">
        <v>6</v>
      </c>
      <c r="B25" s="39"/>
      <c r="C25" s="30" t="s">
        <v>9</v>
      </c>
      <c r="D25" s="31" t="s">
        <v>9</v>
      </c>
      <c r="E25" s="41"/>
      <c r="F25" s="36" t="str">
        <f>VLOOKUP(D25,SE!$A$1:$B$8,2,FALSE)</f>
        <v>-</v>
      </c>
      <c r="G25" s="37" t="str">
        <f t="shared" si="7"/>
        <v/>
      </c>
      <c r="H25" s="38" t="str">
        <f t="shared" si="4"/>
        <v/>
      </c>
      <c r="I25" s="25" t="str">
        <f t="shared" si="5"/>
        <v/>
      </c>
      <c r="J25" s="47" t="e">
        <f t="shared" si="6"/>
        <v>#VALUE!</v>
      </c>
    </row>
    <row r="26" spans="1:10" ht="15" thickTop="1" thickBot="1" x14ac:dyDescent="0.5">
      <c r="B26" s="15"/>
      <c r="C26" s="122"/>
      <c r="D26" s="122"/>
      <c r="E26" s="125"/>
      <c r="F26" s="60" t="s">
        <v>7</v>
      </c>
      <c r="G26" s="61">
        <f>SUM(G20:G25)</f>
        <v>0</v>
      </c>
      <c r="H26" s="62">
        <f>SUM(H20:H25)</f>
        <v>0</v>
      </c>
      <c r="I26" s="68" t="str">
        <f t="shared" si="5"/>
        <v/>
      </c>
      <c r="J26" s="63"/>
    </row>
    <row r="27" spans="1:10" ht="14.65" thickBot="1" x14ac:dyDescent="0.5">
      <c r="B27" s="124" t="s">
        <v>67</v>
      </c>
      <c r="C27" s="54" t="s">
        <v>12</v>
      </c>
      <c r="D27" s="54" t="s">
        <v>14</v>
      </c>
      <c r="E27" s="55"/>
      <c r="F27" s="57"/>
      <c r="G27" s="64">
        <f>SUM(G20:G25)*0.4</f>
        <v>0</v>
      </c>
      <c r="H27" s="64">
        <f>G27*0.8</f>
        <v>0</v>
      </c>
      <c r="I27" s="58" t="str">
        <f t="shared" si="5"/>
        <v/>
      </c>
      <c r="J27" s="59">
        <f t="shared" ref="J27" si="8">ROUND((G27-H27),2)</f>
        <v>0</v>
      </c>
    </row>
    <row r="28" spans="1:10" ht="15" thickTop="1" thickBot="1" x14ac:dyDescent="0.5">
      <c r="B28" s="16"/>
      <c r="C28" s="16"/>
      <c r="D28" s="16"/>
      <c r="E28" s="19"/>
      <c r="F28" s="50" t="s">
        <v>7</v>
      </c>
      <c r="G28" s="51">
        <f>SUM(G20:G25)+G27</f>
        <v>0</v>
      </c>
      <c r="H28" s="51">
        <f>SUM(H20:H25)+H27</f>
        <v>0</v>
      </c>
      <c r="I28" s="26"/>
      <c r="J28" s="53">
        <f>ROUND((G28-H28),2)</f>
        <v>0</v>
      </c>
    </row>
    <row r="29" spans="1:10" x14ac:dyDescent="0.45">
      <c r="B29" s="16"/>
      <c r="C29" s="16"/>
      <c r="D29" s="16"/>
      <c r="E29" s="19"/>
      <c r="F29" s="20"/>
      <c r="G29" s="11"/>
      <c r="H29" s="10"/>
      <c r="I29" s="20"/>
    </row>
    <row r="30" spans="1:10" x14ac:dyDescent="0.45">
      <c r="B30" s="16"/>
      <c r="C30" s="16"/>
      <c r="D30" s="16"/>
      <c r="E30" s="17"/>
      <c r="F30" s="16"/>
    </row>
    <row r="31" spans="1:10" x14ac:dyDescent="0.45">
      <c r="B31" s="16"/>
      <c r="C31" s="16"/>
      <c r="D31" s="16"/>
      <c r="E31" s="17"/>
      <c r="F31" s="16"/>
    </row>
    <row r="32" spans="1:10" x14ac:dyDescent="0.45">
      <c r="B32" s="42" t="s">
        <v>20</v>
      </c>
      <c r="C32" s="20"/>
      <c r="D32" s="20"/>
      <c r="E32" s="20"/>
      <c r="F32" s="16"/>
    </row>
    <row r="33" spans="2:6" ht="33.75" customHeight="1" thickBot="1" x14ac:dyDescent="0.5">
      <c r="B33" s="21" t="s">
        <v>19</v>
      </c>
      <c r="C33" s="21" t="s">
        <v>26</v>
      </c>
      <c r="D33" s="12" t="s">
        <v>27</v>
      </c>
      <c r="E33" s="43" t="s">
        <v>28</v>
      </c>
      <c r="F33" s="21" t="s">
        <v>38</v>
      </c>
    </row>
    <row r="34" spans="2:6" ht="25.5" customHeight="1" thickBot="1" x14ac:dyDescent="0.5">
      <c r="B34" s="44">
        <f>SUM(G20:G25)+SUM(G8:G13)</f>
        <v>0</v>
      </c>
      <c r="C34" s="67">
        <f>G27+G15</f>
        <v>0</v>
      </c>
      <c r="D34" s="45">
        <f>G28+G16</f>
        <v>0</v>
      </c>
      <c r="E34" s="46">
        <f>H16+H28</f>
        <v>0</v>
      </c>
      <c r="F34" s="48">
        <f>J16+J28</f>
        <v>0</v>
      </c>
    </row>
    <row r="35" spans="2:6" x14ac:dyDescent="0.45">
      <c r="B35" s="16"/>
      <c r="C35" s="16"/>
      <c r="D35" s="16"/>
      <c r="E35" s="16"/>
      <c r="F35" s="16"/>
    </row>
  </sheetData>
  <sheetProtection selectLockedCells="1"/>
  <protectedRanges>
    <protectedRange sqref="E8:E13 E20:E25" name="Število ur"/>
    <protectedRange sqref="B8:B13 B20:B25" name="upravičenec"/>
  </protectedRanges>
  <mergeCells count="1">
    <mergeCell ref="B6:C6"/>
  </mergeCells>
  <dataValidations count="4">
    <dataValidation type="list" allowBlank="1" showInputMessage="1" showErrorMessage="1" sqref="D15 D27">
      <formula1>"Preostale projektne aktivnosti"</formula1>
    </dataValidation>
    <dataValidation type="list" allowBlank="1" showInputMessage="1" showErrorMessage="1" sqref="C8:C13 C20:C25">
      <formula1>"IZBERI, NSO - NEPOSREDNI STROŠKI OSEBJA"</formula1>
    </dataValidation>
    <dataValidation type="list" allowBlank="1" showInputMessage="1" showErrorMessage="1" sqref="D8:D13 D20:D25">
      <formula1>"IZBERI, Vodenje in koordinacija, Strokovna in tehnična pomoč, Izvajanje neindustrijske dejavnosti, Prostovoljsko delo - organizacisko, Prostovoljsko delo - vsebinsko, Prostovoljsko delo - drugo"</formula1>
    </dataValidation>
    <dataValidation type="list" allowBlank="1" showInputMessage="1" showErrorMessage="1" sqref="C15 C27">
      <mc:AlternateContent xmlns:x12ac="http://schemas.microsoft.com/office/spreadsheetml/2011/1/ac" xmlns:mc="http://schemas.openxmlformats.org/markup-compatibility/2006">
        <mc:Choice Requires="x12ac">
          <x12ac:list>"PRS - PREOSTALI STROŠKI, KI NISO STROŠKI OSEBJA (40 %)"</x12ac:list>
        </mc:Choice>
        <mc:Fallback>
          <formula1>"PRS - PREOSTALI STROŠKI, KI NISO STROŠKI OSEBJA (40 %)"</formula1>
        </mc:Fallback>
      </mc:AlternateContent>
    </dataValidation>
  </dataValidations>
  <pageMargins left="0.44" right="0.7" top="0.26" bottom="0.17" header="0.18" footer="0.17"/>
  <pageSetup paperSize="9" scale="54" orientation="landscape" horizontalDpi="4294967293" verticalDpi="4294967293" r:id="rId1"/>
  <rowBreaks count="1" manualBreakCount="1">
    <brk id="17" max="16383" man="1"/>
  </rowBreaks>
  <ignoredErrors>
    <ignoredError sqref="J29 F34 J27:J28 J15:J16" unlockedFormula="1"/>
    <ignoredError sqref="I14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opLeftCell="C1" zoomScale="80" zoomScaleNormal="80" workbookViewId="0">
      <selection activeCell="K4" sqref="K4"/>
    </sheetView>
  </sheetViews>
  <sheetFormatPr defaultColWidth="9.1328125" defaultRowHeight="14.25" x14ac:dyDescent="0.45"/>
  <cols>
    <col min="1" max="1" width="4" style="6" customWidth="1"/>
    <col min="2" max="2" width="51.86328125" style="6" customWidth="1"/>
    <col min="3" max="3" width="55" style="6" customWidth="1"/>
    <col min="4" max="4" width="38.6640625" style="6" customWidth="1"/>
    <col min="5" max="5" width="20.46484375" style="6" customWidth="1"/>
    <col min="6" max="6" width="12.6640625" style="6" customWidth="1"/>
    <col min="7" max="7" width="15.86328125" style="7" customWidth="1"/>
    <col min="8" max="8" width="18.33203125" style="6" customWidth="1"/>
    <col min="9" max="9" width="16.53125" style="6" customWidth="1"/>
    <col min="10" max="10" width="12.33203125" style="16" customWidth="1"/>
    <col min="11" max="16384" width="9.1328125" style="6"/>
  </cols>
  <sheetData>
    <row r="1" spans="1:10" x14ac:dyDescent="0.45">
      <c r="B1" s="22" t="s">
        <v>25</v>
      </c>
      <c r="I1" s="23" t="s">
        <v>70</v>
      </c>
    </row>
    <row r="2" spans="1:10" ht="9" customHeight="1" x14ac:dyDescent="0.75">
      <c r="B2" s="5"/>
    </row>
    <row r="3" spans="1:10" ht="9" customHeight="1" x14ac:dyDescent="0.45"/>
    <row r="6" spans="1:10" ht="21" customHeight="1" x14ac:dyDescent="0.55000000000000004">
      <c r="B6" s="172" t="s">
        <v>31</v>
      </c>
      <c r="C6" s="173"/>
    </row>
    <row r="7" spans="1:10" ht="57" x14ac:dyDescent="0.45">
      <c r="A7" s="65" t="s">
        <v>39</v>
      </c>
      <c r="B7" s="33" t="s">
        <v>29</v>
      </c>
      <c r="C7" s="13" t="s">
        <v>0</v>
      </c>
      <c r="D7" s="13" t="s">
        <v>3</v>
      </c>
      <c r="E7" s="14" t="s">
        <v>1</v>
      </c>
      <c r="F7" s="14" t="s">
        <v>2</v>
      </c>
      <c r="G7" s="8" t="s">
        <v>8</v>
      </c>
      <c r="H7" s="9" t="s">
        <v>17</v>
      </c>
      <c r="I7" s="27" t="s">
        <v>13</v>
      </c>
      <c r="J7" s="14" t="s">
        <v>37</v>
      </c>
    </row>
    <row r="8" spans="1:10" x14ac:dyDescent="0.45">
      <c r="A8" s="66">
        <v>1</v>
      </c>
      <c r="B8" s="39"/>
      <c r="C8" s="28" t="s">
        <v>9</v>
      </c>
      <c r="D8" s="28" t="s">
        <v>9</v>
      </c>
      <c r="E8" s="29"/>
      <c r="F8" s="34" t="str">
        <f>VLOOKUP(D8,SE!$A$1:$B$8,2,FALSE)</f>
        <v>-</v>
      </c>
      <c r="G8" s="35" t="str">
        <f>IF(E8="","",E8*F8)</f>
        <v/>
      </c>
      <c r="H8" s="35" t="str">
        <f>IF(E8="","",G8*I8/100)</f>
        <v/>
      </c>
      <c r="I8" s="24" t="str">
        <f>IF(E8="","",80)</f>
        <v/>
      </c>
      <c r="J8" s="47" t="e">
        <f>ROUND((G8-H8),2)</f>
        <v>#VALUE!</v>
      </c>
    </row>
    <row r="9" spans="1:10" x14ac:dyDescent="0.45">
      <c r="A9" s="66">
        <v>2</v>
      </c>
      <c r="B9" s="39"/>
      <c r="C9" s="28" t="s">
        <v>9</v>
      </c>
      <c r="D9" s="28" t="s">
        <v>9</v>
      </c>
      <c r="E9" s="29"/>
      <c r="F9" s="34" t="str">
        <f>VLOOKUP(D9,SE!$A$1:$B$8,2,FALSE)</f>
        <v>-</v>
      </c>
      <c r="G9" s="35" t="str">
        <f>IF(E9="","",E9*F9)</f>
        <v/>
      </c>
      <c r="H9" s="35" t="str">
        <f t="shared" ref="H9:H13" si="0">IF(E9="","",G9*I9/100)</f>
        <v/>
      </c>
      <c r="I9" s="24" t="str">
        <f t="shared" ref="I9:I15" si="1">IF(E9="","",80)</f>
        <v/>
      </c>
      <c r="J9" s="47" t="e">
        <f t="shared" ref="J9:J13" si="2">ROUND((G9-H9),2)</f>
        <v>#VALUE!</v>
      </c>
    </row>
    <row r="10" spans="1:10" x14ac:dyDescent="0.45">
      <c r="A10" s="66">
        <v>3</v>
      </c>
      <c r="B10" s="39"/>
      <c r="C10" s="28" t="s">
        <v>9</v>
      </c>
      <c r="D10" s="28" t="s">
        <v>9</v>
      </c>
      <c r="E10" s="29"/>
      <c r="F10" s="34" t="str">
        <f>VLOOKUP(D10,SE!$A$1:$B$8,2,FALSE)</f>
        <v>-</v>
      </c>
      <c r="G10" s="35" t="str">
        <f t="shared" ref="G10:G13" si="3">IF(E10="","",E10*F10)</f>
        <v/>
      </c>
      <c r="H10" s="35" t="str">
        <f t="shared" si="0"/>
        <v/>
      </c>
      <c r="I10" s="24" t="str">
        <f t="shared" si="1"/>
        <v/>
      </c>
      <c r="J10" s="47" t="e">
        <f t="shared" si="2"/>
        <v>#VALUE!</v>
      </c>
    </row>
    <row r="11" spans="1:10" x14ac:dyDescent="0.45">
      <c r="A11" s="66">
        <v>4</v>
      </c>
      <c r="B11" s="39"/>
      <c r="C11" s="28" t="s">
        <v>9</v>
      </c>
      <c r="D11" s="28" t="s">
        <v>9</v>
      </c>
      <c r="E11" s="29"/>
      <c r="F11" s="34" t="str">
        <f>VLOOKUP(D11,SE!$A$1:$B$8,2,FALSE)</f>
        <v>-</v>
      </c>
      <c r="G11" s="35" t="str">
        <f t="shared" si="3"/>
        <v/>
      </c>
      <c r="H11" s="35" t="str">
        <f t="shared" si="0"/>
        <v/>
      </c>
      <c r="I11" s="24" t="str">
        <f t="shared" si="1"/>
        <v/>
      </c>
      <c r="J11" s="47" t="e">
        <f t="shared" si="2"/>
        <v>#VALUE!</v>
      </c>
    </row>
    <row r="12" spans="1:10" x14ac:dyDescent="0.45">
      <c r="A12" s="66">
        <v>5</v>
      </c>
      <c r="B12" s="39"/>
      <c r="C12" s="28" t="s">
        <v>9</v>
      </c>
      <c r="D12" s="28" t="s">
        <v>9</v>
      </c>
      <c r="E12" s="29"/>
      <c r="F12" s="34" t="str">
        <f>VLOOKUP(D12,SE!$A$1:$B$8,2,FALSE)</f>
        <v>-</v>
      </c>
      <c r="G12" s="35" t="str">
        <f t="shared" si="3"/>
        <v/>
      </c>
      <c r="H12" s="35" t="str">
        <f t="shared" si="0"/>
        <v/>
      </c>
      <c r="I12" s="24" t="str">
        <f t="shared" si="1"/>
        <v/>
      </c>
      <c r="J12" s="47" t="e">
        <f t="shared" si="2"/>
        <v>#VALUE!</v>
      </c>
    </row>
    <row r="13" spans="1:10" ht="14.65" thickBot="1" x14ac:dyDescent="0.5">
      <c r="A13" s="66">
        <v>6</v>
      </c>
      <c r="B13" s="39"/>
      <c r="C13" s="30" t="s">
        <v>9</v>
      </c>
      <c r="D13" s="31" t="s">
        <v>9</v>
      </c>
      <c r="E13" s="32"/>
      <c r="F13" s="36" t="str">
        <f>VLOOKUP(D13,SE!$A$1:$B$8,2,FALSE)</f>
        <v>-</v>
      </c>
      <c r="G13" s="37" t="str">
        <f t="shared" si="3"/>
        <v/>
      </c>
      <c r="H13" s="37" t="str">
        <f t="shared" si="0"/>
        <v/>
      </c>
      <c r="I13" s="25" t="str">
        <f t="shared" si="1"/>
        <v/>
      </c>
      <c r="J13" s="56" t="e">
        <f t="shared" si="2"/>
        <v>#VALUE!</v>
      </c>
    </row>
    <row r="14" spans="1:10" ht="15" thickTop="1" thickBot="1" x14ac:dyDescent="0.5">
      <c r="B14" s="49"/>
      <c r="C14" s="16"/>
      <c r="D14" s="16"/>
      <c r="E14" s="17"/>
      <c r="F14" s="60" t="s">
        <v>7</v>
      </c>
      <c r="G14" s="61">
        <f>SUM(G8:G13)</f>
        <v>0</v>
      </c>
      <c r="H14" s="62">
        <f>SUM(H8:H13)</f>
        <v>0</v>
      </c>
      <c r="I14" s="68" t="str">
        <f t="shared" si="1"/>
        <v/>
      </c>
      <c r="J14" s="63"/>
    </row>
    <row r="15" spans="1:10" ht="14.65" thickBot="1" x14ac:dyDescent="0.5">
      <c r="B15" s="123" t="s">
        <v>67</v>
      </c>
      <c r="C15" s="54" t="s">
        <v>12</v>
      </c>
      <c r="D15" s="54" t="s">
        <v>14</v>
      </c>
      <c r="E15" s="55"/>
      <c r="F15" s="57"/>
      <c r="G15" s="64">
        <f>SUM(G8:G13)*0.4</f>
        <v>0</v>
      </c>
      <c r="H15" s="64">
        <f>G15*0.8</f>
        <v>0</v>
      </c>
      <c r="I15" s="58" t="str">
        <f t="shared" si="1"/>
        <v/>
      </c>
      <c r="J15" s="59">
        <f>ROUND((G15-H15),2)</f>
        <v>0</v>
      </c>
    </row>
    <row r="16" spans="1:10" ht="15" thickTop="1" thickBot="1" x14ac:dyDescent="0.5">
      <c r="B16" s="15"/>
      <c r="C16" s="16"/>
      <c r="D16" s="16"/>
      <c r="E16" s="17"/>
      <c r="F16" s="50" t="s">
        <v>7</v>
      </c>
      <c r="G16" s="51">
        <f>SUM(G8:G13)+G15</f>
        <v>0</v>
      </c>
      <c r="H16" s="52">
        <f>SUM(H8:H13)+H15</f>
        <v>0</v>
      </c>
      <c r="I16" s="26"/>
      <c r="J16" s="53">
        <f>ROUND((G16-H16),2)</f>
        <v>0</v>
      </c>
    </row>
    <row r="17" spans="1:10" x14ac:dyDescent="0.45">
      <c r="B17" s="15"/>
      <c r="C17" s="16"/>
      <c r="D17" s="16"/>
      <c r="E17" s="17"/>
      <c r="F17" s="16"/>
      <c r="I17" s="16"/>
    </row>
    <row r="18" spans="1:10" x14ac:dyDescent="0.45">
      <c r="B18" s="15"/>
      <c r="C18" s="16"/>
      <c r="D18" s="18"/>
      <c r="E18" s="17"/>
      <c r="F18" s="16"/>
      <c r="I18" s="16"/>
    </row>
    <row r="19" spans="1:10" ht="57" x14ac:dyDescent="0.45">
      <c r="A19" s="65" t="s">
        <v>39</v>
      </c>
      <c r="B19" s="33" t="s">
        <v>30</v>
      </c>
      <c r="C19" s="13" t="s">
        <v>0</v>
      </c>
      <c r="D19" s="13" t="s">
        <v>3</v>
      </c>
      <c r="E19" s="14" t="s">
        <v>1</v>
      </c>
      <c r="F19" s="14" t="s">
        <v>2</v>
      </c>
      <c r="G19" s="8" t="s">
        <v>8</v>
      </c>
      <c r="H19" s="9" t="s">
        <v>17</v>
      </c>
      <c r="I19" s="27" t="s">
        <v>13</v>
      </c>
      <c r="J19" s="14" t="s">
        <v>37</v>
      </c>
    </row>
    <row r="20" spans="1:10" x14ac:dyDescent="0.45">
      <c r="A20" s="66">
        <v>1</v>
      </c>
      <c r="B20" s="39"/>
      <c r="C20" s="28" t="s">
        <v>9</v>
      </c>
      <c r="D20" s="28" t="s">
        <v>9</v>
      </c>
      <c r="E20" s="40"/>
      <c r="F20" s="34" t="str">
        <f>VLOOKUP(D20,SE!$A$1:$B$8,2,FALSE)</f>
        <v>-</v>
      </c>
      <c r="G20" s="35" t="str">
        <f>IF(E20="","",E20*F20)</f>
        <v/>
      </c>
      <c r="H20" s="35" t="str">
        <f>IF(E20="","",G20*I20/100)</f>
        <v/>
      </c>
      <c r="I20" s="24" t="str">
        <f>IF(E20="","",80)</f>
        <v/>
      </c>
      <c r="J20" s="47" t="e">
        <f>ROUND((G20-H20),2)</f>
        <v>#VALUE!</v>
      </c>
    </row>
    <row r="21" spans="1:10" x14ac:dyDescent="0.45">
      <c r="A21" s="66">
        <v>2</v>
      </c>
      <c r="B21" s="39"/>
      <c r="C21" s="28" t="s">
        <v>9</v>
      </c>
      <c r="D21" s="28" t="s">
        <v>9</v>
      </c>
      <c r="E21" s="40"/>
      <c r="F21" s="34" t="str">
        <f>VLOOKUP(D21,SE!$A$1:$B$8,2,FALSE)</f>
        <v>-</v>
      </c>
      <c r="G21" s="35" t="str">
        <f>IF(E21="","",E21*F21)</f>
        <v/>
      </c>
      <c r="H21" s="35" t="str">
        <f t="shared" ref="H21:H25" si="4">IF(E21="","",G21*I21/100)</f>
        <v/>
      </c>
      <c r="I21" s="24" t="str">
        <f t="shared" ref="I21:I27" si="5">IF(E21="","",80)</f>
        <v/>
      </c>
      <c r="J21" s="47" t="e">
        <f t="shared" ref="J21:J25" si="6">ROUND((G21-H21),2)</f>
        <v>#VALUE!</v>
      </c>
    </row>
    <row r="22" spans="1:10" x14ac:dyDescent="0.45">
      <c r="A22" s="66">
        <v>3</v>
      </c>
      <c r="B22" s="39"/>
      <c r="C22" s="28" t="s">
        <v>9</v>
      </c>
      <c r="D22" s="28" t="s">
        <v>9</v>
      </c>
      <c r="E22" s="40"/>
      <c r="F22" s="34" t="str">
        <f>VLOOKUP(D22,SE!$A$1:$B$8,2,FALSE)</f>
        <v>-</v>
      </c>
      <c r="G22" s="35" t="str">
        <f t="shared" ref="G22:G25" si="7">IF(E22="","",E22*F22)</f>
        <v/>
      </c>
      <c r="H22" s="35" t="str">
        <f t="shared" si="4"/>
        <v/>
      </c>
      <c r="I22" s="24" t="str">
        <f t="shared" si="5"/>
        <v/>
      </c>
      <c r="J22" s="47" t="e">
        <f t="shared" si="6"/>
        <v>#VALUE!</v>
      </c>
    </row>
    <row r="23" spans="1:10" x14ac:dyDescent="0.45">
      <c r="A23" s="66">
        <v>4</v>
      </c>
      <c r="B23" s="39"/>
      <c r="C23" s="28" t="s">
        <v>9</v>
      </c>
      <c r="D23" s="28" t="s">
        <v>9</v>
      </c>
      <c r="E23" s="40"/>
      <c r="F23" s="34" t="str">
        <f>VLOOKUP(D23,SE!$A$1:$B$8,2,FALSE)</f>
        <v>-</v>
      </c>
      <c r="G23" s="35" t="str">
        <f t="shared" si="7"/>
        <v/>
      </c>
      <c r="H23" s="35" t="str">
        <f t="shared" si="4"/>
        <v/>
      </c>
      <c r="I23" s="24" t="str">
        <f t="shared" si="5"/>
        <v/>
      </c>
      <c r="J23" s="47" t="e">
        <f t="shared" si="6"/>
        <v>#VALUE!</v>
      </c>
    </row>
    <row r="24" spans="1:10" x14ac:dyDescent="0.45">
      <c r="A24" s="66">
        <v>5</v>
      </c>
      <c r="B24" s="39"/>
      <c r="C24" s="28" t="s">
        <v>9</v>
      </c>
      <c r="D24" s="28" t="s">
        <v>9</v>
      </c>
      <c r="E24" s="40"/>
      <c r="F24" s="34" t="str">
        <f>VLOOKUP(D24,SE!$A$1:$B$8,2,FALSE)</f>
        <v>-</v>
      </c>
      <c r="G24" s="35" t="str">
        <f t="shared" si="7"/>
        <v/>
      </c>
      <c r="H24" s="35" t="str">
        <f t="shared" si="4"/>
        <v/>
      </c>
      <c r="I24" s="24" t="str">
        <f t="shared" si="5"/>
        <v/>
      </c>
      <c r="J24" s="47" t="e">
        <f t="shared" si="6"/>
        <v>#VALUE!</v>
      </c>
    </row>
    <row r="25" spans="1:10" ht="14.65" thickBot="1" x14ac:dyDescent="0.5">
      <c r="A25" s="66">
        <v>6</v>
      </c>
      <c r="B25" s="39"/>
      <c r="C25" s="30" t="s">
        <v>9</v>
      </c>
      <c r="D25" s="31" t="s">
        <v>9</v>
      </c>
      <c r="E25" s="41"/>
      <c r="F25" s="36" t="str">
        <f>VLOOKUP(D25,SE!$A$1:$B$8,2,FALSE)</f>
        <v>-</v>
      </c>
      <c r="G25" s="37" t="str">
        <f t="shared" si="7"/>
        <v/>
      </c>
      <c r="H25" s="38" t="str">
        <f t="shared" si="4"/>
        <v/>
      </c>
      <c r="I25" s="25" t="str">
        <f t="shared" si="5"/>
        <v/>
      </c>
      <c r="J25" s="47" t="e">
        <f t="shared" si="6"/>
        <v>#VALUE!</v>
      </c>
    </row>
    <row r="26" spans="1:10" ht="15" thickTop="1" thickBot="1" x14ac:dyDescent="0.5">
      <c r="B26" s="49"/>
      <c r="C26" s="122"/>
      <c r="D26" s="122"/>
      <c r="E26" s="125"/>
      <c r="F26" s="60" t="s">
        <v>7</v>
      </c>
      <c r="G26" s="61">
        <f>SUM(G20:G25)</f>
        <v>0</v>
      </c>
      <c r="H26" s="62">
        <f>SUM(H20:H25)</f>
        <v>0</v>
      </c>
      <c r="I26" s="68" t="str">
        <f t="shared" si="5"/>
        <v/>
      </c>
      <c r="J26" s="63"/>
    </row>
    <row r="27" spans="1:10" ht="14.65" thickBot="1" x14ac:dyDescent="0.5">
      <c r="B27" s="123" t="s">
        <v>67</v>
      </c>
      <c r="C27" s="54" t="s">
        <v>12</v>
      </c>
      <c r="D27" s="54" t="s">
        <v>14</v>
      </c>
      <c r="E27" s="55"/>
      <c r="F27" s="57"/>
      <c r="G27" s="64">
        <f>SUM(G20:G25)*0.4</f>
        <v>0</v>
      </c>
      <c r="H27" s="64">
        <f>G27*0.8</f>
        <v>0</v>
      </c>
      <c r="I27" s="58" t="str">
        <f t="shared" si="5"/>
        <v/>
      </c>
      <c r="J27" s="59">
        <f t="shared" ref="J27" si="8">ROUND((G27-H27),2)</f>
        <v>0</v>
      </c>
    </row>
    <row r="28" spans="1:10" ht="15" thickTop="1" thickBot="1" x14ac:dyDescent="0.5">
      <c r="B28" s="16"/>
      <c r="C28" s="16"/>
      <c r="D28" s="16"/>
      <c r="E28" s="19"/>
      <c r="F28" s="50" t="s">
        <v>7</v>
      </c>
      <c r="G28" s="51">
        <f>SUM(G20:G25)+G27</f>
        <v>0</v>
      </c>
      <c r="H28" s="52">
        <f>SUM(H20:H25)+H27</f>
        <v>0</v>
      </c>
      <c r="I28" s="26"/>
      <c r="J28" s="53">
        <f>ROUND((G28-H28),2)</f>
        <v>0</v>
      </c>
    </row>
    <row r="29" spans="1:10" x14ac:dyDescent="0.45">
      <c r="B29" s="16"/>
      <c r="C29" s="16"/>
      <c r="D29" s="16"/>
      <c r="E29" s="19"/>
      <c r="F29" s="20"/>
      <c r="G29" s="11"/>
      <c r="H29" s="10"/>
      <c r="I29" s="20"/>
    </row>
    <row r="30" spans="1:10" x14ac:dyDescent="0.45">
      <c r="B30" s="16"/>
      <c r="C30" s="16"/>
      <c r="D30" s="16"/>
      <c r="E30" s="17"/>
      <c r="F30" s="16"/>
    </row>
    <row r="31" spans="1:10" x14ac:dyDescent="0.45">
      <c r="B31" s="16"/>
      <c r="C31" s="16"/>
      <c r="D31" s="16"/>
      <c r="E31" s="17"/>
      <c r="F31" s="16"/>
    </row>
    <row r="32" spans="1:10" x14ac:dyDescent="0.45">
      <c r="B32" s="42" t="s">
        <v>21</v>
      </c>
      <c r="C32" s="20"/>
      <c r="D32" s="20"/>
      <c r="E32" s="20"/>
      <c r="F32" s="16"/>
    </row>
    <row r="33" spans="2:6" ht="33.75" customHeight="1" thickBot="1" x14ac:dyDescent="0.5">
      <c r="B33" s="21" t="s">
        <v>19</v>
      </c>
      <c r="C33" s="21" t="s">
        <v>26</v>
      </c>
      <c r="D33" s="12" t="s">
        <v>27</v>
      </c>
      <c r="E33" s="43" t="s">
        <v>28</v>
      </c>
      <c r="F33" s="21" t="s">
        <v>38</v>
      </c>
    </row>
    <row r="34" spans="2:6" ht="25.5" customHeight="1" thickBot="1" x14ac:dyDescent="0.5">
      <c r="B34" s="44">
        <f>SUM(G20:G25)+SUM(G8:G13)</f>
        <v>0</v>
      </c>
      <c r="C34" s="67">
        <f>G27+G15</f>
        <v>0</v>
      </c>
      <c r="D34" s="45">
        <f>G28+G16</f>
        <v>0</v>
      </c>
      <c r="E34" s="46">
        <f>H16+H28</f>
        <v>0</v>
      </c>
      <c r="F34" s="48">
        <f>J16+J28</f>
        <v>0</v>
      </c>
    </row>
    <row r="35" spans="2:6" x14ac:dyDescent="0.45">
      <c r="B35" s="16"/>
      <c r="C35" s="16"/>
      <c r="D35" s="16"/>
      <c r="E35" s="16"/>
      <c r="F35" s="16"/>
    </row>
  </sheetData>
  <sheetProtection selectLockedCells="1"/>
  <protectedRanges>
    <protectedRange sqref="E8:E13 E20:E25" name="Število ur"/>
    <protectedRange sqref="B8:B14 B20:B26" name="upravičenec"/>
  </protectedRanges>
  <mergeCells count="1">
    <mergeCell ref="B6:C6"/>
  </mergeCells>
  <dataValidations count="4">
    <dataValidation type="list" allowBlank="1" showInputMessage="1" showErrorMessage="1" sqref="C15 C27">
      <mc:AlternateContent xmlns:x12ac="http://schemas.microsoft.com/office/spreadsheetml/2011/1/ac" xmlns:mc="http://schemas.openxmlformats.org/markup-compatibility/2006">
        <mc:Choice Requires="x12ac">
          <x12ac:list>"PRS - PREOSTALI STROŠKI, KI NISO STROŠKI OSEBJA (40 %)"</x12ac:list>
        </mc:Choice>
        <mc:Fallback>
          <formula1>"PRS - PREOSTALI STROŠKI, KI NISO STROŠKI OSEBJA (40 %)"</formula1>
        </mc:Fallback>
      </mc:AlternateContent>
    </dataValidation>
    <dataValidation type="list" allowBlank="1" showInputMessage="1" showErrorMessage="1" sqref="D8:D13 D20:D25">
      <formula1>"IZBERI, Vodenje in koordinacija, Strokovna in tehnična pomoč, Izvajanje neindustrijske dejavnosti, Prostovoljsko delo - organizacisko, Prostovoljsko delo - vsebinsko, Prostovoljsko delo - drugo"</formula1>
    </dataValidation>
    <dataValidation type="list" allowBlank="1" showInputMessage="1" showErrorMessage="1" sqref="C8:C13 C20:C25">
      <formula1>"IZBERI, NSO - NEPOSREDNI STROŠKI OSEBJA"</formula1>
    </dataValidation>
    <dataValidation type="list" allowBlank="1" showInputMessage="1" showErrorMessage="1" sqref="D15 D27">
      <formula1>"Preostale projektne aktivnosti"</formula1>
    </dataValidation>
  </dataValidations>
  <pageMargins left="0.44" right="0.7" top="0.26" bottom="0.17" header="0.18" footer="0.17"/>
  <pageSetup paperSize="9" scale="54" orientation="landscape" horizontalDpi="4294967293" verticalDpi="4294967293" r:id="rId1"/>
  <rowBreaks count="1" manualBreakCount="1">
    <brk id="17" max="16383" man="1"/>
  </rowBreaks>
  <ignoredErrors>
    <ignoredError sqref="F34 J15:J16 J27:J28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opLeftCell="C1" zoomScale="80" zoomScaleNormal="80" workbookViewId="0">
      <selection activeCell="L6" sqref="L6"/>
    </sheetView>
  </sheetViews>
  <sheetFormatPr defaultColWidth="9.1328125" defaultRowHeight="14.25" x14ac:dyDescent="0.45"/>
  <cols>
    <col min="1" max="1" width="4" style="6" customWidth="1"/>
    <col min="2" max="2" width="51.86328125" style="6" customWidth="1"/>
    <col min="3" max="3" width="55" style="6" customWidth="1"/>
    <col min="4" max="4" width="38.6640625" style="6" customWidth="1"/>
    <col min="5" max="5" width="20.46484375" style="6" customWidth="1"/>
    <col min="6" max="6" width="12.6640625" style="6" customWidth="1"/>
    <col min="7" max="7" width="15.86328125" style="7" customWidth="1"/>
    <col min="8" max="8" width="18.33203125" style="6" customWidth="1"/>
    <col min="9" max="9" width="16.53125" style="6" customWidth="1"/>
    <col min="10" max="10" width="12.33203125" style="16" customWidth="1"/>
    <col min="11" max="16384" width="9.1328125" style="6"/>
  </cols>
  <sheetData>
    <row r="1" spans="1:10" x14ac:dyDescent="0.45">
      <c r="B1" s="22" t="s">
        <v>25</v>
      </c>
      <c r="I1" s="23" t="s">
        <v>70</v>
      </c>
    </row>
    <row r="2" spans="1:10" ht="9" customHeight="1" x14ac:dyDescent="0.75">
      <c r="B2" s="5"/>
    </row>
    <row r="3" spans="1:10" ht="9" customHeight="1" x14ac:dyDescent="0.45"/>
    <row r="6" spans="1:10" ht="21" customHeight="1" x14ac:dyDescent="0.55000000000000004">
      <c r="B6" s="172" t="s">
        <v>32</v>
      </c>
      <c r="C6" s="173"/>
    </row>
    <row r="7" spans="1:10" ht="57" x14ac:dyDescent="0.45">
      <c r="A7" s="65" t="s">
        <v>39</v>
      </c>
      <c r="B7" s="33" t="s">
        <v>29</v>
      </c>
      <c r="C7" s="13" t="s">
        <v>0</v>
      </c>
      <c r="D7" s="13" t="s">
        <v>3</v>
      </c>
      <c r="E7" s="14" t="s">
        <v>1</v>
      </c>
      <c r="F7" s="14" t="s">
        <v>2</v>
      </c>
      <c r="G7" s="8" t="s">
        <v>8</v>
      </c>
      <c r="H7" s="9" t="s">
        <v>17</v>
      </c>
      <c r="I7" s="27" t="s">
        <v>13</v>
      </c>
      <c r="J7" s="14" t="s">
        <v>37</v>
      </c>
    </row>
    <row r="8" spans="1:10" x14ac:dyDescent="0.45">
      <c r="A8" s="66">
        <v>1</v>
      </c>
      <c r="B8" s="39"/>
      <c r="C8" s="28" t="s">
        <v>9</v>
      </c>
      <c r="D8" s="28" t="s">
        <v>9</v>
      </c>
      <c r="E8" s="29"/>
      <c r="F8" s="34" t="str">
        <f>VLOOKUP(D8,SE!$A$1:$B$8,2,FALSE)</f>
        <v>-</v>
      </c>
      <c r="G8" s="35" t="str">
        <f>IF(E8="","",E8*F8)</f>
        <v/>
      </c>
      <c r="H8" s="35" t="str">
        <f>IF(E8="","",G8*I8/100)</f>
        <v/>
      </c>
      <c r="I8" s="24" t="str">
        <f>IF(E8="","",80)</f>
        <v/>
      </c>
      <c r="J8" s="47" t="e">
        <f>ROUND((G8-H8),2)</f>
        <v>#VALUE!</v>
      </c>
    </row>
    <row r="9" spans="1:10" x14ac:dyDescent="0.45">
      <c r="A9" s="66">
        <v>2</v>
      </c>
      <c r="B9" s="39"/>
      <c r="C9" s="28" t="s">
        <v>9</v>
      </c>
      <c r="D9" s="28" t="s">
        <v>9</v>
      </c>
      <c r="E9" s="29"/>
      <c r="F9" s="34" t="str">
        <f>VLOOKUP(D9,SE!$A$1:$B$8,2,FALSE)</f>
        <v>-</v>
      </c>
      <c r="G9" s="35" t="str">
        <f>IF(E9="","",E9*F9)</f>
        <v/>
      </c>
      <c r="H9" s="35" t="str">
        <f t="shared" ref="H9:H13" si="0">IF(E9="","",G9*I9/100)</f>
        <v/>
      </c>
      <c r="I9" s="24" t="str">
        <f t="shared" ref="I9:I15" si="1">IF(E9="","",80)</f>
        <v/>
      </c>
      <c r="J9" s="47" t="e">
        <f t="shared" ref="J9:J13" si="2">ROUND((G9-H9),2)</f>
        <v>#VALUE!</v>
      </c>
    </row>
    <row r="10" spans="1:10" x14ac:dyDescent="0.45">
      <c r="A10" s="66">
        <v>3</v>
      </c>
      <c r="B10" s="39"/>
      <c r="C10" s="28" t="s">
        <v>9</v>
      </c>
      <c r="D10" s="28" t="s">
        <v>9</v>
      </c>
      <c r="E10" s="29"/>
      <c r="F10" s="34" t="str">
        <f>VLOOKUP(D10,SE!$A$1:$B$8,2,FALSE)</f>
        <v>-</v>
      </c>
      <c r="G10" s="35" t="str">
        <f t="shared" ref="G10:G13" si="3">IF(E10="","",E10*F10)</f>
        <v/>
      </c>
      <c r="H10" s="35" t="str">
        <f t="shared" si="0"/>
        <v/>
      </c>
      <c r="I10" s="24" t="str">
        <f t="shared" si="1"/>
        <v/>
      </c>
      <c r="J10" s="47" t="e">
        <f t="shared" si="2"/>
        <v>#VALUE!</v>
      </c>
    </row>
    <row r="11" spans="1:10" x14ac:dyDescent="0.45">
      <c r="A11" s="66">
        <v>4</v>
      </c>
      <c r="B11" s="39"/>
      <c r="C11" s="28" t="s">
        <v>9</v>
      </c>
      <c r="D11" s="28" t="s">
        <v>9</v>
      </c>
      <c r="E11" s="29"/>
      <c r="F11" s="34" t="str">
        <f>VLOOKUP(D11,SE!$A$1:$B$8,2,FALSE)</f>
        <v>-</v>
      </c>
      <c r="G11" s="35" t="str">
        <f t="shared" si="3"/>
        <v/>
      </c>
      <c r="H11" s="35" t="str">
        <f t="shared" si="0"/>
        <v/>
      </c>
      <c r="I11" s="24" t="str">
        <f t="shared" si="1"/>
        <v/>
      </c>
      <c r="J11" s="47" t="e">
        <f t="shared" si="2"/>
        <v>#VALUE!</v>
      </c>
    </row>
    <row r="12" spans="1:10" x14ac:dyDescent="0.45">
      <c r="A12" s="66">
        <v>5</v>
      </c>
      <c r="B12" s="39"/>
      <c r="C12" s="28" t="s">
        <v>9</v>
      </c>
      <c r="D12" s="28" t="s">
        <v>9</v>
      </c>
      <c r="E12" s="29"/>
      <c r="F12" s="34" t="str">
        <f>VLOOKUP(D12,SE!$A$1:$B$8,2,FALSE)</f>
        <v>-</v>
      </c>
      <c r="G12" s="35" t="str">
        <f t="shared" si="3"/>
        <v/>
      </c>
      <c r="H12" s="35" t="str">
        <f t="shared" si="0"/>
        <v/>
      </c>
      <c r="I12" s="24" t="str">
        <f t="shared" si="1"/>
        <v/>
      </c>
      <c r="J12" s="47" t="e">
        <f t="shared" si="2"/>
        <v>#VALUE!</v>
      </c>
    </row>
    <row r="13" spans="1:10" ht="14.65" thickBot="1" x14ac:dyDescent="0.5">
      <c r="A13" s="66">
        <v>6</v>
      </c>
      <c r="B13" s="39"/>
      <c r="C13" s="30" t="s">
        <v>9</v>
      </c>
      <c r="D13" s="31" t="s">
        <v>9</v>
      </c>
      <c r="E13" s="32"/>
      <c r="F13" s="36" t="str">
        <f>VLOOKUP(D13,SE!$A$1:$B$8,2,FALSE)</f>
        <v>-</v>
      </c>
      <c r="G13" s="37" t="str">
        <f t="shared" si="3"/>
        <v/>
      </c>
      <c r="H13" s="37" t="str">
        <f t="shared" si="0"/>
        <v/>
      </c>
      <c r="I13" s="25" t="str">
        <f t="shared" si="1"/>
        <v/>
      </c>
      <c r="J13" s="56" t="e">
        <f t="shared" si="2"/>
        <v>#VALUE!</v>
      </c>
    </row>
    <row r="14" spans="1:10" ht="15" thickTop="1" thickBot="1" x14ac:dyDescent="0.5">
      <c r="B14" s="49"/>
      <c r="C14" s="16"/>
      <c r="D14" s="16"/>
      <c r="E14" s="17"/>
      <c r="F14" s="60" t="s">
        <v>7</v>
      </c>
      <c r="G14" s="61">
        <f>SUM(G8:G13)</f>
        <v>0</v>
      </c>
      <c r="H14" s="62">
        <f>SUM(H8:H13)</f>
        <v>0</v>
      </c>
      <c r="I14" s="68" t="str">
        <f t="shared" si="1"/>
        <v/>
      </c>
      <c r="J14" s="63"/>
    </row>
    <row r="15" spans="1:10" ht="14.65" thickBot="1" x14ac:dyDescent="0.5">
      <c r="B15" s="123" t="s">
        <v>67</v>
      </c>
      <c r="C15" s="54" t="s">
        <v>12</v>
      </c>
      <c r="D15" s="54" t="s">
        <v>14</v>
      </c>
      <c r="E15" s="55"/>
      <c r="F15" s="57"/>
      <c r="G15" s="64">
        <f>SUM(G8:G13)*0.4</f>
        <v>0</v>
      </c>
      <c r="H15" s="64">
        <f>G15*0.8</f>
        <v>0</v>
      </c>
      <c r="I15" s="58" t="str">
        <f t="shared" si="1"/>
        <v/>
      </c>
      <c r="J15" s="59">
        <f>ROUND((G15-H15),2)</f>
        <v>0</v>
      </c>
    </row>
    <row r="16" spans="1:10" ht="15" thickTop="1" thickBot="1" x14ac:dyDescent="0.5">
      <c r="B16" s="15"/>
      <c r="C16" s="16"/>
      <c r="D16" s="16"/>
      <c r="E16" s="17"/>
      <c r="F16" s="50" t="s">
        <v>7</v>
      </c>
      <c r="G16" s="51">
        <f>SUM(G8:G13)+G15</f>
        <v>0</v>
      </c>
      <c r="H16" s="52">
        <f>SUM(H8:H13)+H15</f>
        <v>0</v>
      </c>
      <c r="I16" s="26"/>
      <c r="J16" s="53">
        <f>ROUND((G16-H16),2)</f>
        <v>0</v>
      </c>
    </row>
    <row r="17" spans="1:10" x14ac:dyDescent="0.45">
      <c r="B17" s="15"/>
      <c r="C17" s="16"/>
      <c r="D17" s="16"/>
      <c r="E17" s="17"/>
      <c r="F17" s="16"/>
      <c r="I17" s="16"/>
    </row>
    <row r="18" spans="1:10" x14ac:dyDescent="0.45">
      <c r="B18" s="15"/>
      <c r="C18" s="16"/>
      <c r="D18" s="18"/>
      <c r="E18" s="17"/>
      <c r="F18" s="16"/>
      <c r="I18" s="16"/>
    </row>
    <row r="19" spans="1:10" ht="57" x14ac:dyDescent="0.45">
      <c r="A19" s="65" t="s">
        <v>39</v>
      </c>
      <c r="B19" s="33" t="s">
        <v>30</v>
      </c>
      <c r="C19" s="13" t="s">
        <v>0</v>
      </c>
      <c r="D19" s="13" t="s">
        <v>3</v>
      </c>
      <c r="E19" s="14" t="s">
        <v>1</v>
      </c>
      <c r="F19" s="14" t="s">
        <v>2</v>
      </c>
      <c r="G19" s="8" t="s">
        <v>8</v>
      </c>
      <c r="H19" s="9" t="s">
        <v>17</v>
      </c>
      <c r="I19" s="27" t="s">
        <v>13</v>
      </c>
      <c r="J19" s="14" t="s">
        <v>37</v>
      </c>
    </row>
    <row r="20" spans="1:10" x14ac:dyDescent="0.45">
      <c r="A20" s="66">
        <v>1</v>
      </c>
      <c r="B20" s="39"/>
      <c r="C20" s="28" t="s">
        <v>9</v>
      </c>
      <c r="D20" s="28" t="s">
        <v>9</v>
      </c>
      <c r="E20" s="29"/>
      <c r="F20" s="34" t="str">
        <f>VLOOKUP(D20,SE!$A$1:$B$8,2,FALSE)</f>
        <v>-</v>
      </c>
      <c r="G20" s="35" t="str">
        <f>IF(E20="","",E20*F20)</f>
        <v/>
      </c>
      <c r="H20" s="35" t="str">
        <f>IF(E20="","",G20*I20/100)</f>
        <v/>
      </c>
      <c r="I20" s="24" t="str">
        <f>IF(E20="","",80)</f>
        <v/>
      </c>
      <c r="J20" s="47" t="e">
        <f>ROUND((G20-H20),2)</f>
        <v>#VALUE!</v>
      </c>
    </row>
    <row r="21" spans="1:10" x14ac:dyDescent="0.45">
      <c r="A21" s="66">
        <v>2</v>
      </c>
      <c r="B21" s="39"/>
      <c r="C21" s="28" t="s">
        <v>9</v>
      </c>
      <c r="D21" s="28" t="s">
        <v>9</v>
      </c>
      <c r="E21" s="40"/>
      <c r="F21" s="34" t="str">
        <f>VLOOKUP(D21,SE!$A$1:$B$8,2,FALSE)</f>
        <v>-</v>
      </c>
      <c r="G21" s="35" t="str">
        <f>IF(E21="","",E21*F21)</f>
        <v/>
      </c>
      <c r="H21" s="35" t="str">
        <f t="shared" ref="H21:H25" si="4">IF(E21="","",G21*I21/100)</f>
        <v/>
      </c>
      <c r="I21" s="24" t="str">
        <f t="shared" ref="I21:I27" si="5">IF(E21="","",80)</f>
        <v/>
      </c>
      <c r="J21" s="47" t="e">
        <f t="shared" ref="J21:J25" si="6">ROUND((G21-H21),2)</f>
        <v>#VALUE!</v>
      </c>
    </row>
    <row r="22" spans="1:10" x14ac:dyDescent="0.45">
      <c r="A22" s="66">
        <v>3</v>
      </c>
      <c r="B22" s="39"/>
      <c r="C22" s="28" t="s">
        <v>9</v>
      </c>
      <c r="D22" s="28" t="s">
        <v>9</v>
      </c>
      <c r="E22" s="40"/>
      <c r="F22" s="34" t="str">
        <f>VLOOKUP(D22,SE!$A$1:$B$8,2,FALSE)</f>
        <v>-</v>
      </c>
      <c r="G22" s="35" t="str">
        <f t="shared" ref="G22:G25" si="7">IF(E22="","",E22*F22)</f>
        <v/>
      </c>
      <c r="H22" s="35" t="str">
        <f t="shared" si="4"/>
        <v/>
      </c>
      <c r="I22" s="24" t="str">
        <f t="shared" si="5"/>
        <v/>
      </c>
      <c r="J22" s="47" t="e">
        <f t="shared" si="6"/>
        <v>#VALUE!</v>
      </c>
    </row>
    <row r="23" spans="1:10" x14ac:dyDescent="0.45">
      <c r="A23" s="66">
        <v>4</v>
      </c>
      <c r="B23" s="39"/>
      <c r="C23" s="28" t="s">
        <v>9</v>
      </c>
      <c r="D23" s="28" t="s">
        <v>9</v>
      </c>
      <c r="E23" s="40"/>
      <c r="F23" s="34" t="str">
        <f>VLOOKUP(D23,SE!$A$1:$B$8,2,FALSE)</f>
        <v>-</v>
      </c>
      <c r="G23" s="35" t="str">
        <f t="shared" si="7"/>
        <v/>
      </c>
      <c r="H23" s="35" t="str">
        <f t="shared" si="4"/>
        <v/>
      </c>
      <c r="I23" s="24" t="str">
        <f t="shared" si="5"/>
        <v/>
      </c>
      <c r="J23" s="47" t="e">
        <f t="shared" si="6"/>
        <v>#VALUE!</v>
      </c>
    </row>
    <row r="24" spans="1:10" x14ac:dyDescent="0.45">
      <c r="A24" s="66">
        <v>5</v>
      </c>
      <c r="B24" s="39"/>
      <c r="C24" s="28" t="s">
        <v>9</v>
      </c>
      <c r="D24" s="28" t="s">
        <v>9</v>
      </c>
      <c r="E24" s="40"/>
      <c r="F24" s="34" t="str">
        <f>VLOOKUP(D24,SE!$A$1:$B$8,2,FALSE)</f>
        <v>-</v>
      </c>
      <c r="G24" s="35" t="str">
        <f t="shared" si="7"/>
        <v/>
      </c>
      <c r="H24" s="35" t="str">
        <f t="shared" si="4"/>
        <v/>
      </c>
      <c r="I24" s="24" t="str">
        <f t="shared" si="5"/>
        <v/>
      </c>
      <c r="J24" s="47" t="e">
        <f t="shared" si="6"/>
        <v>#VALUE!</v>
      </c>
    </row>
    <row r="25" spans="1:10" ht="14.65" thickBot="1" x14ac:dyDescent="0.5">
      <c r="A25" s="66">
        <v>6</v>
      </c>
      <c r="B25" s="39"/>
      <c r="C25" s="30" t="s">
        <v>9</v>
      </c>
      <c r="D25" s="31" t="s">
        <v>9</v>
      </c>
      <c r="E25" s="41"/>
      <c r="F25" s="36" t="str">
        <f>VLOOKUP(D25,SE!$A$1:$B$8,2,FALSE)</f>
        <v>-</v>
      </c>
      <c r="G25" s="37" t="str">
        <f t="shared" si="7"/>
        <v/>
      </c>
      <c r="H25" s="38" t="str">
        <f t="shared" si="4"/>
        <v/>
      </c>
      <c r="I25" s="25" t="str">
        <f t="shared" si="5"/>
        <v/>
      </c>
      <c r="J25" s="47" t="e">
        <f t="shared" si="6"/>
        <v>#VALUE!</v>
      </c>
    </row>
    <row r="26" spans="1:10" ht="15" thickTop="1" thickBot="1" x14ac:dyDescent="0.5">
      <c r="B26" s="49"/>
      <c r="C26" s="122"/>
      <c r="D26" s="122"/>
      <c r="E26" s="125"/>
      <c r="F26" s="60" t="s">
        <v>7</v>
      </c>
      <c r="G26" s="61">
        <f>SUM(G20:G25)</f>
        <v>0</v>
      </c>
      <c r="H26" s="62">
        <f>SUM(H20:H25)</f>
        <v>0</v>
      </c>
      <c r="I26" s="68" t="str">
        <f t="shared" si="5"/>
        <v/>
      </c>
      <c r="J26" s="63"/>
    </row>
    <row r="27" spans="1:10" ht="14.65" thickBot="1" x14ac:dyDescent="0.5">
      <c r="B27" s="123" t="s">
        <v>67</v>
      </c>
      <c r="C27" s="54" t="s">
        <v>12</v>
      </c>
      <c r="D27" s="54" t="s">
        <v>14</v>
      </c>
      <c r="E27" s="55"/>
      <c r="F27" s="57"/>
      <c r="G27" s="64">
        <f>SUM(G20:G25)*0.4</f>
        <v>0</v>
      </c>
      <c r="H27" s="64">
        <f>G27*0.8</f>
        <v>0</v>
      </c>
      <c r="I27" s="58" t="str">
        <f t="shared" si="5"/>
        <v/>
      </c>
      <c r="J27" s="59">
        <f t="shared" ref="J27" si="8">ROUND((G27-H27),2)</f>
        <v>0</v>
      </c>
    </row>
    <row r="28" spans="1:10" ht="15" thickTop="1" thickBot="1" x14ac:dyDescent="0.5">
      <c r="B28" s="16"/>
      <c r="C28" s="16"/>
      <c r="D28" s="16"/>
      <c r="E28" s="19"/>
      <c r="F28" s="50" t="s">
        <v>7</v>
      </c>
      <c r="G28" s="51">
        <f>SUM(G20:G25)+G27</f>
        <v>0</v>
      </c>
      <c r="H28" s="52">
        <f>SUM(H20:H25)+H27</f>
        <v>0</v>
      </c>
      <c r="I28" s="26"/>
      <c r="J28" s="53">
        <f>ROUND((G28-H28),2)</f>
        <v>0</v>
      </c>
    </row>
    <row r="29" spans="1:10" x14ac:dyDescent="0.45">
      <c r="B29" s="16"/>
      <c r="C29" s="16"/>
      <c r="D29" s="16"/>
      <c r="E29" s="19"/>
      <c r="F29" s="20"/>
      <c r="G29" s="11"/>
      <c r="H29" s="10"/>
      <c r="I29" s="20"/>
    </row>
    <row r="30" spans="1:10" x14ac:dyDescent="0.45">
      <c r="B30" s="16"/>
      <c r="C30" s="16"/>
      <c r="D30" s="16"/>
      <c r="E30" s="17"/>
      <c r="F30" s="16"/>
    </row>
    <row r="31" spans="1:10" x14ac:dyDescent="0.45">
      <c r="B31" s="16"/>
      <c r="C31" s="16"/>
      <c r="D31" s="16"/>
      <c r="E31" s="17"/>
      <c r="F31" s="16"/>
    </row>
    <row r="32" spans="1:10" x14ac:dyDescent="0.45">
      <c r="B32" s="42" t="s">
        <v>21</v>
      </c>
      <c r="C32" s="20"/>
      <c r="D32" s="20"/>
      <c r="E32" s="20"/>
      <c r="F32" s="16"/>
    </row>
    <row r="33" spans="2:6" ht="33.75" customHeight="1" thickBot="1" x14ac:dyDescent="0.5">
      <c r="B33" s="21" t="s">
        <v>19</v>
      </c>
      <c r="C33" s="21" t="s">
        <v>26</v>
      </c>
      <c r="D33" s="12" t="s">
        <v>27</v>
      </c>
      <c r="E33" s="43" t="s">
        <v>28</v>
      </c>
      <c r="F33" s="21" t="s">
        <v>38</v>
      </c>
    </row>
    <row r="34" spans="2:6" ht="25.5" customHeight="1" thickBot="1" x14ac:dyDescent="0.5">
      <c r="B34" s="44">
        <f>SUM(G20:G25)+SUM(G8:G13)</f>
        <v>0</v>
      </c>
      <c r="C34" s="67">
        <f>G27+G15</f>
        <v>0</v>
      </c>
      <c r="D34" s="45">
        <f>G28+G16</f>
        <v>0</v>
      </c>
      <c r="E34" s="46">
        <f>H16+H28</f>
        <v>0</v>
      </c>
      <c r="F34" s="48">
        <f>J16+J28</f>
        <v>0</v>
      </c>
    </row>
    <row r="35" spans="2:6" x14ac:dyDescent="0.45">
      <c r="B35" s="16"/>
      <c r="C35" s="16"/>
      <c r="D35" s="16"/>
      <c r="E35" s="16"/>
      <c r="F35" s="16"/>
    </row>
  </sheetData>
  <sheetProtection selectLockedCells="1"/>
  <protectedRanges>
    <protectedRange sqref="E8:E13 E20:E25" name="Število ur"/>
    <protectedRange sqref="B8:B14 B20:B26" name="upravičenec"/>
  </protectedRanges>
  <mergeCells count="1">
    <mergeCell ref="B6:C6"/>
  </mergeCells>
  <dataValidations count="4">
    <dataValidation type="list" allowBlank="1" showInputMessage="1" showErrorMessage="1" sqref="D15 D27">
      <formula1>"Preostale projektne aktivnosti"</formula1>
    </dataValidation>
    <dataValidation type="list" allowBlank="1" showInputMessage="1" showErrorMessage="1" sqref="C8:C13 C20:C25">
      <formula1>"IZBERI, NSO - NEPOSREDNI STROŠKI OSEBJA"</formula1>
    </dataValidation>
    <dataValidation type="list" allowBlank="1" showInputMessage="1" showErrorMessage="1" sqref="D8:D13 D20:D25">
      <formula1>"IZBERI, Vodenje in koordinacija, Strokovna in tehnična pomoč, Izvajanje neindustrijske dejavnosti, Prostovoljsko delo - organizacisko, Prostovoljsko delo - vsebinsko, Prostovoljsko delo - drugo"</formula1>
    </dataValidation>
    <dataValidation type="list" allowBlank="1" showInputMessage="1" showErrorMessage="1" sqref="C15 C27">
      <mc:AlternateContent xmlns:x12ac="http://schemas.microsoft.com/office/spreadsheetml/2011/1/ac" xmlns:mc="http://schemas.openxmlformats.org/markup-compatibility/2006">
        <mc:Choice Requires="x12ac">
          <x12ac:list>"PRS - PREOSTALI STROŠKI, KI NISO STROŠKI OSEBJA (40 %)"</x12ac:list>
        </mc:Choice>
        <mc:Fallback>
          <formula1>"PRS - PREOSTALI STROŠKI, KI NISO STROŠKI OSEBJA (40 %)"</formula1>
        </mc:Fallback>
      </mc:AlternateContent>
    </dataValidation>
  </dataValidations>
  <pageMargins left="0.44" right="0.7" top="0.26" bottom="0.17" header="0.18" footer="0.17"/>
  <pageSetup paperSize="9" scale="54" orientation="landscape" horizontalDpi="4294967293" verticalDpi="4294967293" r:id="rId1"/>
  <rowBreaks count="1" manualBreakCount="1">
    <brk id="17" max="16383" man="1"/>
  </rowBreaks>
  <ignoredErrors>
    <ignoredError sqref="F34 J15:J16 J27:J28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opLeftCell="C1" zoomScale="80" zoomScaleNormal="80" workbookViewId="0">
      <selection activeCell="K6" sqref="K6"/>
    </sheetView>
  </sheetViews>
  <sheetFormatPr defaultColWidth="9.1328125" defaultRowHeight="14.25" x14ac:dyDescent="0.45"/>
  <cols>
    <col min="1" max="1" width="4" style="6" customWidth="1"/>
    <col min="2" max="2" width="51.86328125" style="6" customWidth="1"/>
    <col min="3" max="3" width="55" style="6" customWidth="1"/>
    <col min="4" max="4" width="38.6640625" style="6" customWidth="1"/>
    <col min="5" max="5" width="20.46484375" style="6" customWidth="1"/>
    <col min="6" max="6" width="12.6640625" style="6" customWidth="1"/>
    <col min="7" max="7" width="15.86328125" style="7" customWidth="1"/>
    <col min="8" max="8" width="18.33203125" style="6" customWidth="1"/>
    <col min="9" max="9" width="16.53125" style="6" customWidth="1"/>
    <col min="10" max="10" width="12.33203125" style="16" customWidth="1"/>
    <col min="11" max="16384" width="9.1328125" style="6"/>
  </cols>
  <sheetData>
    <row r="1" spans="1:10" x14ac:dyDescent="0.45">
      <c r="B1" s="22" t="s">
        <v>25</v>
      </c>
      <c r="I1" s="23" t="s">
        <v>70</v>
      </c>
    </row>
    <row r="2" spans="1:10" ht="9" customHeight="1" x14ac:dyDescent="0.75">
      <c r="B2" s="5"/>
    </row>
    <row r="3" spans="1:10" ht="9" customHeight="1" x14ac:dyDescent="0.45"/>
    <row r="6" spans="1:10" ht="21" customHeight="1" x14ac:dyDescent="0.55000000000000004">
      <c r="B6" s="172" t="s">
        <v>33</v>
      </c>
      <c r="C6" s="173"/>
    </row>
    <row r="7" spans="1:10" ht="57" x14ac:dyDescent="0.45">
      <c r="A7" s="65" t="s">
        <v>39</v>
      </c>
      <c r="B7" s="33" t="s">
        <v>29</v>
      </c>
      <c r="C7" s="13" t="s">
        <v>0</v>
      </c>
      <c r="D7" s="13" t="s">
        <v>3</v>
      </c>
      <c r="E7" s="14" t="s">
        <v>1</v>
      </c>
      <c r="F7" s="14" t="s">
        <v>2</v>
      </c>
      <c r="G7" s="8" t="s">
        <v>8</v>
      </c>
      <c r="H7" s="9" t="s">
        <v>17</v>
      </c>
      <c r="I7" s="27" t="s">
        <v>13</v>
      </c>
      <c r="J7" s="14" t="s">
        <v>37</v>
      </c>
    </row>
    <row r="8" spans="1:10" x14ac:dyDescent="0.45">
      <c r="A8" s="66">
        <v>1</v>
      </c>
      <c r="B8" s="39"/>
      <c r="C8" s="28" t="s">
        <v>9</v>
      </c>
      <c r="D8" s="28" t="s">
        <v>5</v>
      </c>
      <c r="E8" s="29"/>
      <c r="F8" s="34">
        <f>VLOOKUP(D8,SE!$A$1:$B$8,2,FALSE)</f>
        <v>23.33</v>
      </c>
      <c r="G8" s="35" t="str">
        <f>IF(E8="","",E8*F8)</f>
        <v/>
      </c>
      <c r="H8" s="35" t="str">
        <f>IF(E8="","",G8*I8/100)</f>
        <v/>
      </c>
      <c r="I8" s="24" t="str">
        <f>IF(E8="","",80)</f>
        <v/>
      </c>
      <c r="J8" s="47" t="e">
        <f>ROUND((G8-H8),2)</f>
        <v>#VALUE!</v>
      </c>
    </row>
    <row r="9" spans="1:10" x14ac:dyDescent="0.45">
      <c r="A9" s="66">
        <v>2</v>
      </c>
      <c r="B9" s="39"/>
      <c r="C9" s="28" t="s">
        <v>9</v>
      </c>
      <c r="D9" s="28" t="s">
        <v>9</v>
      </c>
      <c r="E9" s="29"/>
      <c r="F9" s="34" t="str">
        <f>VLOOKUP(D9,SE!$A$1:$B$8,2,FALSE)</f>
        <v>-</v>
      </c>
      <c r="G9" s="35" t="str">
        <f>IF(E9="","",E9*F9)</f>
        <v/>
      </c>
      <c r="H9" s="35" t="str">
        <f t="shared" ref="H9:H13" si="0">IF(E9="","",G9*I9/100)</f>
        <v/>
      </c>
      <c r="I9" s="24" t="str">
        <f t="shared" ref="I9:I15" si="1">IF(E9="","",80)</f>
        <v/>
      </c>
      <c r="J9" s="47" t="e">
        <f t="shared" ref="J9:J13" si="2">ROUND((G9-H9),2)</f>
        <v>#VALUE!</v>
      </c>
    </row>
    <row r="10" spans="1:10" x14ac:dyDescent="0.45">
      <c r="A10" s="66">
        <v>3</v>
      </c>
      <c r="B10" s="39"/>
      <c r="C10" s="28" t="s">
        <v>9</v>
      </c>
      <c r="D10" s="28" t="s">
        <v>9</v>
      </c>
      <c r="E10" s="29"/>
      <c r="F10" s="34" t="str">
        <f>VLOOKUP(D10,SE!$A$1:$B$8,2,FALSE)</f>
        <v>-</v>
      </c>
      <c r="G10" s="35" t="str">
        <f t="shared" ref="G10:G13" si="3">IF(E10="","",E10*F10)</f>
        <v/>
      </c>
      <c r="H10" s="35" t="str">
        <f t="shared" si="0"/>
        <v/>
      </c>
      <c r="I10" s="24" t="str">
        <f t="shared" si="1"/>
        <v/>
      </c>
      <c r="J10" s="47" t="e">
        <f t="shared" si="2"/>
        <v>#VALUE!</v>
      </c>
    </row>
    <row r="11" spans="1:10" x14ac:dyDescent="0.45">
      <c r="A11" s="66">
        <v>4</v>
      </c>
      <c r="B11" s="39"/>
      <c r="C11" s="28" t="s">
        <v>9</v>
      </c>
      <c r="D11" s="28" t="s">
        <v>9</v>
      </c>
      <c r="E11" s="29"/>
      <c r="F11" s="34" t="str">
        <f>VLOOKUP(D11,SE!$A$1:$B$8,2,FALSE)</f>
        <v>-</v>
      </c>
      <c r="G11" s="35" t="str">
        <f t="shared" si="3"/>
        <v/>
      </c>
      <c r="H11" s="35" t="str">
        <f t="shared" si="0"/>
        <v/>
      </c>
      <c r="I11" s="24" t="str">
        <f t="shared" si="1"/>
        <v/>
      </c>
      <c r="J11" s="47" t="e">
        <f t="shared" si="2"/>
        <v>#VALUE!</v>
      </c>
    </row>
    <row r="12" spans="1:10" x14ac:dyDescent="0.45">
      <c r="A12" s="66">
        <v>5</v>
      </c>
      <c r="B12" s="39"/>
      <c r="C12" s="28" t="s">
        <v>9</v>
      </c>
      <c r="D12" s="28" t="s">
        <v>9</v>
      </c>
      <c r="E12" s="29"/>
      <c r="F12" s="34" t="str">
        <f>VLOOKUP(D12,SE!$A$1:$B$8,2,FALSE)</f>
        <v>-</v>
      </c>
      <c r="G12" s="35" t="str">
        <f t="shared" si="3"/>
        <v/>
      </c>
      <c r="H12" s="35" t="str">
        <f t="shared" si="0"/>
        <v/>
      </c>
      <c r="I12" s="24" t="str">
        <f t="shared" si="1"/>
        <v/>
      </c>
      <c r="J12" s="47" t="e">
        <f t="shared" si="2"/>
        <v>#VALUE!</v>
      </c>
    </row>
    <row r="13" spans="1:10" ht="14.65" thickBot="1" x14ac:dyDescent="0.5">
      <c r="A13" s="66">
        <v>6</v>
      </c>
      <c r="B13" s="39"/>
      <c r="C13" s="30" t="s">
        <v>9</v>
      </c>
      <c r="D13" s="31" t="s">
        <v>9</v>
      </c>
      <c r="E13" s="32"/>
      <c r="F13" s="36" t="str">
        <f>VLOOKUP(D13,SE!$A$1:$B$8,2,FALSE)</f>
        <v>-</v>
      </c>
      <c r="G13" s="37" t="str">
        <f t="shared" si="3"/>
        <v/>
      </c>
      <c r="H13" s="37" t="str">
        <f t="shared" si="0"/>
        <v/>
      </c>
      <c r="I13" s="25" t="str">
        <f t="shared" si="1"/>
        <v/>
      </c>
      <c r="J13" s="56" t="e">
        <f t="shared" si="2"/>
        <v>#VALUE!</v>
      </c>
    </row>
    <row r="14" spans="1:10" ht="15" thickTop="1" thickBot="1" x14ac:dyDescent="0.5">
      <c r="B14" s="49"/>
      <c r="C14" s="16"/>
      <c r="D14" s="122"/>
      <c r="E14" s="17"/>
      <c r="F14" s="60" t="s">
        <v>7</v>
      </c>
      <c r="G14" s="61">
        <f>SUM(G8:G13)</f>
        <v>0</v>
      </c>
      <c r="H14" s="62">
        <f>SUM(H8:H13)</f>
        <v>0</v>
      </c>
      <c r="I14" s="68" t="str">
        <f t="shared" si="1"/>
        <v/>
      </c>
      <c r="J14" s="63"/>
    </row>
    <row r="15" spans="1:10" ht="14.65" thickBot="1" x14ac:dyDescent="0.5">
      <c r="B15" s="123" t="s">
        <v>67</v>
      </c>
      <c r="C15" s="54" t="s">
        <v>12</v>
      </c>
      <c r="D15" s="69" t="s">
        <v>14</v>
      </c>
      <c r="E15" s="55"/>
      <c r="F15" s="57"/>
      <c r="G15" s="64">
        <f>SUM(G8:G13)*0.4</f>
        <v>0</v>
      </c>
      <c r="H15" s="64">
        <f>G15*0.8</f>
        <v>0</v>
      </c>
      <c r="I15" s="58" t="str">
        <f t="shared" si="1"/>
        <v/>
      </c>
      <c r="J15" s="59">
        <f>ROUND((G15-H15),2)</f>
        <v>0</v>
      </c>
    </row>
    <row r="16" spans="1:10" ht="15" thickTop="1" thickBot="1" x14ac:dyDescent="0.5">
      <c r="B16" s="15"/>
      <c r="C16" s="16"/>
      <c r="D16" s="16"/>
      <c r="E16" s="17"/>
      <c r="F16" s="50" t="s">
        <v>7</v>
      </c>
      <c r="G16" s="51">
        <f>SUM(G8:G13)+G15</f>
        <v>0</v>
      </c>
      <c r="H16" s="52">
        <f>SUM(H8:H13)+H15</f>
        <v>0</v>
      </c>
      <c r="I16" s="26"/>
      <c r="J16" s="53">
        <f>ROUND((G16-H16),2)</f>
        <v>0</v>
      </c>
    </row>
    <row r="17" spans="1:10" x14ac:dyDescent="0.45">
      <c r="B17" s="15"/>
      <c r="C17" s="16"/>
      <c r="D17" s="16"/>
      <c r="E17" s="17"/>
      <c r="F17" s="16"/>
      <c r="I17" s="16"/>
    </row>
    <row r="18" spans="1:10" x14ac:dyDescent="0.45">
      <c r="B18" s="15"/>
      <c r="C18" s="16"/>
      <c r="D18" s="18"/>
      <c r="E18" s="17"/>
      <c r="F18" s="16"/>
      <c r="I18" s="16"/>
    </row>
    <row r="19" spans="1:10" ht="57" x14ac:dyDescent="0.45">
      <c r="A19" s="65" t="s">
        <v>39</v>
      </c>
      <c r="B19" s="33" t="s">
        <v>30</v>
      </c>
      <c r="C19" s="13" t="s">
        <v>0</v>
      </c>
      <c r="D19" s="13" t="s">
        <v>3</v>
      </c>
      <c r="E19" s="14" t="s">
        <v>1</v>
      </c>
      <c r="F19" s="14" t="s">
        <v>2</v>
      </c>
      <c r="G19" s="8" t="s">
        <v>8</v>
      </c>
      <c r="H19" s="9" t="s">
        <v>17</v>
      </c>
      <c r="I19" s="27" t="s">
        <v>13</v>
      </c>
      <c r="J19" s="14" t="s">
        <v>37</v>
      </c>
    </row>
    <row r="20" spans="1:10" x14ac:dyDescent="0.45">
      <c r="A20" s="66">
        <v>1</v>
      </c>
      <c r="B20" s="39"/>
      <c r="C20" s="28" t="s">
        <v>9</v>
      </c>
      <c r="D20" s="28" t="s">
        <v>9</v>
      </c>
      <c r="E20" s="40"/>
      <c r="F20" s="34" t="str">
        <f>VLOOKUP(D20,SE!$A$1:$B$8,2,FALSE)</f>
        <v>-</v>
      </c>
      <c r="G20" s="35" t="str">
        <f>IF(E20="","",E20*F20)</f>
        <v/>
      </c>
      <c r="H20" s="35" t="str">
        <f>IF(E20="","",G20*I20/100)</f>
        <v/>
      </c>
      <c r="I20" s="24" t="str">
        <f>IF(E20="","",80)</f>
        <v/>
      </c>
      <c r="J20" s="47" t="e">
        <f>ROUND((G20-H20),2)</f>
        <v>#VALUE!</v>
      </c>
    </row>
    <row r="21" spans="1:10" x14ac:dyDescent="0.45">
      <c r="A21" s="66">
        <v>2</v>
      </c>
      <c r="B21" s="39"/>
      <c r="C21" s="28" t="s">
        <v>9</v>
      </c>
      <c r="D21" s="28" t="s">
        <v>9</v>
      </c>
      <c r="E21" s="40"/>
      <c r="F21" s="34" t="str">
        <f>VLOOKUP(D21,SE!$A$1:$B$8,2,FALSE)</f>
        <v>-</v>
      </c>
      <c r="G21" s="35" t="str">
        <f>IF(E21="","",E21*F21)</f>
        <v/>
      </c>
      <c r="H21" s="35" t="str">
        <f t="shared" ref="H21:H25" si="4">IF(E21="","",G21*I21/100)</f>
        <v/>
      </c>
      <c r="I21" s="24" t="str">
        <f t="shared" ref="I21:I27" si="5">IF(E21="","",80)</f>
        <v/>
      </c>
      <c r="J21" s="47" t="e">
        <f t="shared" ref="J21:J25" si="6">ROUND((G21-H21),2)</f>
        <v>#VALUE!</v>
      </c>
    </row>
    <row r="22" spans="1:10" x14ac:dyDescent="0.45">
      <c r="A22" s="66">
        <v>3</v>
      </c>
      <c r="B22" s="39"/>
      <c r="C22" s="28" t="s">
        <v>9</v>
      </c>
      <c r="D22" s="28" t="s">
        <v>9</v>
      </c>
      <c r="E22" s="40"/>
      <c r="F22" s="34" t="str">
        <f>VLOOKUP(D22,SE!$A$1:$B$8,2,FALSE)</f>
        <v>-</v>
      </c>
      <c r="G22" s="35" t="str">
        <f t="shared" ref="G22:G25" si="7">IF(E22="","",E22*F22)</f>
        <v/>
      </c>
      <c r="H22" s="35" t="str">
        <f t="shared" si="4"/>
        <v/>
      </c>
      <c r="I22" s="24" t="str">
        <f t="shared" si="5"/>
        <v/>
      </c>
      <c r="J22" s="47" t="e">
        <f t="shared" si="6"/>
        <v>#VALUE!</v>
      </c>
    </row>
    <row r="23" spans="1:10" x14ac:dyDescent="0.45">
      <c r="A23" s="66">
        <v>4</v>
      </c>
      <c r="B23" s="39"/>
      <c r="C23" s="28" t="s">
        <v>9</v>
      </c>
      <c r="D23" s="28" t="s">
        <v>9</v>
      </c>
      <c r="E23" s="40"/>
      <c r="F23" s="34" t="str">
        <f>VLOOKUP(D23,SE!$A$1:$B$8,2,FALSE)</f>
        <v>-</v>
      </c>
      <c r="G23" s="35" t="str">
        <f t="shared" si="7"/>
        <v/>
      </c>
      <c r="H23" s="35" t="str">
        <f t="shared" si="4"/>
        <v/>
      </c>
      <c r="I23" s="24" t="str">
        <f t="shared" si="5"/>
        <v/>
      </c>
      <c r="J23" s="47" t="e">
        <f t="shared" si="6"/>
        <v>#VALUE!</v>
      </c>
    </row>
    <row r="24" spans="1:10" x14ac:dyDescent="0.45">
      <c r="A24" s="66">
        <v>5</v>
      </c>
      <c r="B24" s="39"/>
      <c r="C24" s="28" t="s">
        <v>9</v>
      </c>
      <c r="D24" s="28" t="s">
        <v>9</v>
      </c>
      <c r="E24" s="40"/>
      <c r="F24" s="34" t="str">
        <f>VLOOKUP(D24,SE!$A$1:$B$8,2,FALSE)</f>
        <v>-</v>
      </c>
      <c r="G24" s="35" t="str">
        <f t="shared" si="7"/>
        <v/>
      </c>
      <c r="H24" s="35" t="str">
        <f t="shared" si="4"/>
        <v/>
      </c>
      <c r="I24" s="24" t="str">
        <f t="shared" si="5"/>
        <v/>
      </c>
      <c r="J24" s="47" t="e">
        <f t="shared" si="6"/>
        <v>#VALUE!</v>
      </c>
    </row>
    <row r="25" spans="1:10" ht="14.65" thickBot="1" x14ac:dyDescent="0.5">
      <c r="A25" s="66">
        <v>6</v>
      </c>
      <c r="B25" s="39"/>
      <c r="C25" s="30" t="s">
        <v>9</v>
      </c>
      <c r="D25" s="31" t="s">
        <v>9</v>
      </c>
      <c r="E25" s="41"/>
      <c r="F25" s="36" t="str">
        <f>VLOOKUP(D25,SE!$A$1:$B$8,2,FALSE)</f>
        <v>-</v>
      </c>
      <c r="G25" s="37" t="str">
        <f t="shared" si="7"/>
        <v/>
      </c>
      <c r="H25" s="38" t="str">
        <f t="shared" si="4"/>
        <v/>
      </c>
      <c r="I25" s="25" t="str">
        <f t="shared" si="5"/>
        <v/>
      </c>
      <c r="J25" s="47" t="e">
        <f t="shared" si="6"/>
        <v>#VALUE!</v>
      </c>
    </row>
    <row r="26" spans="1:10" ht="15" thickTop="1" thickBot="1" x14ac:dyDescent="0.5">
      <c r="B26" s="49"/>
      <c r="C26" s="122"/>
      <c r="D26" s="122"/>
      <c r="E26" s="125"/>
      <c r="F26" s="60" t="s">
        <v>7</v>
      </c>
      <c r="G26" s="61">
        <f>SUM(G20:G25)</f>
        <v>0</v>
      </c>
      <c r="H26" s="62">
        <f>SUM(H20:H25)</f>
        <v>0</v>
      </c>
      <c r="I26" s="68" t="str">
        <f t="shared" si="5"/>
        <v/>
      </c>
      <c r="J26" s="63"/>
    </row>
    <row r="27" spans="1:10" ht="14.65" thickBot="1" x14ac:dyDescent="0.5">
      <c r="B27" s="123" t="s">
        <v>67</v>
      </c>
      <c r="C27" s="54" t="s">
        <v>12</v>
      </c>
      <c r="D27" s="54" t="s">
        <v>14</v>
      </c>
      <c r="E27" s="55"/>
      <c r="F27" s="57"/>
      <c r="G27" s="64">
        <f>SUM(G20:G25)*0.4</f>
        <v>0</v>
      </c>
      <c r="H27" s="64">
        <f>G27*0.8</f>
        <v>0</v>
      </c>
      <c r="I27" s="58" t="str">
        <f t="shared" si="5"/>
        <v/>
      </c>
      <c r="J27" s="59">
        <f t="shared" ref="J27" si="8">ROUND((G27-H27),2)</f>
        <v>0</v>
      </c>
    </row>
    <row r="28" spans="1:10" ht="15" thickTop="1" thickBot="1" x14ac:dyDescent="0.5">
      <c r="B28" s="16"/>
      <c r="C28" s="16"/>
      <c r="D28" s="16"/>
      <c r="E28" s="19"/>
      <c r="F28" s="50" t="s">
        <v>7</v>
      </c>
      <c r="G28" s="51">
        <f>SUM(G20:G25)+G27</f>
        <v>0</v>
      </c>
      <c r="H28" s="52">
        <f>SUM(H20:H25)+H27</f>
        <v>0</v>
      </c>
      <c r="I28" s="26"/>
      <c r="J28" s="53">
        <f>ROUND((G28-H28),2)</f>
        <v>0</v>
      </c>
    </row>
    <row r="29" spans="1:10" x14ac:dyDescent="0.45">
      <c r="B29" s="16"/>
      <c r="C29" s="16"/>
      <c r="D29" s="16"/>
      <c r="E29" s="19"/>
      <c r="F29" s="20"/>
      <c r="G29" s="11"/>
      <c r="H29" s="10"/>
      <c r="I29" s="20"/>
    </row>
    <row r="30" spans="1:10" x14ac:dyDescent="0.45">
      <c r="B30" s="16"/>
      <c r="C30" s="16"/>
      <c r="D30" s="16"/>
      <c r="E30" s="17"/>
      <c r="F30" s="16"/>
    </row>
    <row r="31" spans="1:10" x14ac:dyDescent="0.45">
      <c r="B31" s="16"/>
      <c r="C31" s="16"/>
      <c r="D31" s="16"/>
      <c r="E31" s="17"/>
      <c r="F31" s="16"/>
    </row>
    <row r="32" spans="1:10" x14ac:dyDescent="0.45">
      <c r="B32" s="42" t="s">
        <v>22</v>
      </c>
      <c r="C32" s="20"/>
      <c r="D32" s="20"/>
      <c r="E32" s="20"/>
      <c r="F32" s="16"/>
    </row>
    <row r="33" spans="2:6" ht="33.75" customHeight="1" thickBot="1" x14ac:dyDescent="0.5">
      <c r="B33" s="21" t="s">
        <v>19</v>
      </c>
      <c r="C33" s="21" t="s">
        <v>26</v>
      </c>
      <c r="D33" s="12" t="s">
        <v>27</v>
      </c>
      <c r="E33" s="43" t="s">
        <v>28</v>
      </c>
      <c r="F33" s="21" t="s">
        <v>38</v>
      </c>
    </row>
    <row r="34" spans="2:6" ht="25.5" customHeight="1" thickBot="1" x14ac:dyDescent="0.5">
      <c r="B34" s="44">
        <f>SUM(G20:G25)+SUM(G8:G13)</f>
        <v>0</v>
      </c>
      <c r="C34" s="67">
        <f>G27+G15</f>
        <v>0</v>
      </c>
      <c r="D34" s="45">
        <f>G28+G16</f>
        <v>0</v>
      </c>
      <c r="E34" s="46">
        <f>H16+H28</f>
        <v>0</v>
      </c>
      <c r="F34" s="48">
        <f>J16+J28</f>
        <v>0</v>
      </c>
    </row>
    <row r="35" spans="2:6" x14ac:dyDescent="0.45">
      <c r="B35" s="16"/>
      <c r="C35" s="16"/>
      <c r="D35" s="16"/>
      <c r="E35" s="16"/>
      <c r="F35" s="16"/>
    </row>
  </sheetData>
  <sheetProtection selectLockedCells="1"/>
  <protectedRanges>
    <protectedRange sqref="E8:E13 E20:E25" name="Število ur"/>
    <protectedRange sqref="B8:B14 B20:B26" name="upravičenec"/>
  </protectedRanges>
  <mergeCells count="1">
    <mergeCell ref="B6:C6"/>
  </mergeCells>
  <dataValidations count="4">
    <dataValidation type="list" allowBlank="1" showInputMessage="1" showErrorMessage="1" sqref="C15 C27">
      <mc:AlternateContent xmlns:x12ac="http://schemas.microsoft.com/office/spreadsheetml/2011/1/ac" xmlns:mc="http://schemas.openxmlformats.org/markup-compatibility/2006">
        <mc:Choice Requires="x12ac">
          <x12ac:list>"PRS - PREOSTALI STROŠKI, KI NISO STROŠKI OSEBJA (40 %)"</x12ac:list>
        </mc:Choice>
        <mc:Fallback>
          <formula1>"PRS - PREOSTALI STROŠKI, KI NISO STROŠKI OSEBJA (40 %)"</formula1>
        </mc:Fallback>
      </mc:AlternateContent>
    </dataValidation>
    <dataValidation type="list" allowBlank="1" showInputMessage="1" showErrorMessage="1" sqref="D8:D13 D20:D25">
      <formula1>"IZBERI, Vodenje in koordinacija, Strokovna in tehnična pomoč, Izvajanje neindustrijske dejavnosti, Prostovoljsko delo - organizacisko, Prostovoljsko delo - vsebinsko, Prostovoljsko delo - drugo"</formula1>
    </dataValidation>
    <dataValidation type="list" allowBlank="1" showInputMessage="1" showErrorMessage="1" sqref="C8:C13 C20:C25">
      <formula1>"IZBERI, NSO - NEPOSREDNI STROŠKI OSEBJA"</formula1>
    </dataValidation>
    <dataValidation type="list" allowBlank="1" showInputMessage="1" showErrorMessage="1" sqref="D15 D27">
      <formula1>"Preostale projektne aktivnosti"</formula1>
    </dataValidation>
  </dataValidations>
  <pageMargins left="0.44" right="0.7" top="0.26" bottom="0.17" header="0.18" footer="0.17"/>
  <pageSetup paperSize="9" scale="54" orientation="landscape" horizontalDpi="4294967293" verticalDpi="4294967293" r:id="rId1"/>
  <rowBreaks count="1" manualBreakCount="1">
    <brk id="17" max="16383" man="1"/>
  </rowBreaks>
  <ignoredErrors>
    <ignoredError sqref="F34 J15:J16 J27:J28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opLeftCell="C1" zoomScale="80" zoomScaleNormal="80" workbookViewId="0">
      <selection activeCell="L7" sqref="L7"/>
    </sheetView>
  </sheetViews>
  <sheetFormatPr defaultColWidth="9.1328125" defaultRowHeight="14.25" x14ac:dyDescent="0.45"/>
  <cols>
    <col min="1" max="1" width="4" style="6" customWidth="1"/>
    <col min="2" max="2" width="51.86328125" style="6" customWidth="1"/>
    <col min="3" max="3" width="55" style="6" customWidth="1"/>
    <col min="4" max="4" width="38.6640625" style="6" customWidth="1"/>
    <col min="5" max="5" width="20.46484375" style="6" customWidth="1"/>
    <col min="6" max="6" width="12.6640625" style="6" customWidth="1"/>
    <col min="7" max="7" width="15.86328125" style="7" customWidth="1"/>
    <col min="8" max="8" width="18.33203125" style="6" customWidth="1"/>
    <col min="9" max="9" width="16.53125" style="6" customWidth="1"/>
    <col min="10" max="10" width="12.33203125" style="16" customWidth="1"/>
    <col min="11" max="16384" width="9.1328125" style="6"/>
  </cols>
  <sheetData>
    <row r="1" spans="1:10" x14ac:dyDescent="0.45">
      <c r="B1" s="22" t="s">
        <v>25</v>
      </c>
      <c r="I1" s="23" t="s">
        <v>70</v>
      </c>
    </row>
    <row r="2" spans="1:10" ht="9" customHeight="1" x14ac:dyDescent="0.75">
      <c r="B2" s="5"/>
    </row>
    <row r="3" spans="1:10" ht="9" customHeight="1" x14ac:dyDescent="0.45"/>
    <row r="6" spans="1:10" ht="21" customHeight="1" x14ac:dyDescent="0.55000000000000004">
      <c r="B6" s="172" t="s">
        <v>34</v>
      </c>
      <c r="C6" s="173"/>
    </row>
    <row r="7" spans="1:10" ht="57" x14ac:dyDescent="0.45">
      <c r="A7" s="65" t="s">
        <v>39</v>
      </c>
      <c r="B7" s="33" t="s">
        <v>29</v>
      </c>
      <c r="C7" s="13" t="s">
        <v>0</v>
      </c>
      <c r="D7" s="13" t="s">
        <v>3</v>
      </c>
      <c r="E7" s="14" t="s">
        <v>1</v>
      </c>
      <c r="F7" s="14" t="s">
        <v>2</v>
      </c>
      <c r="G7" s="8" t="s">
        <v>8</v>
      </c>
      <c r="H7" s="9" t="s">
        <v>17</v>
      </c>
      <c r="I7" s="27" t="s">
        <v>13</v>
      </c>
      <c r="J7" s="14" t="s">
        <v>37</v>
      </c>
    </row>
    <row r="8" spans="1:10" x14ac:dyDescent="0.45">
      <c r="A8" s="66">
        <v>1</v>
      </c>
      <c r="B8" s="39"/>
      <c r="C8" s="28" t="s">
        <v>9</v>
      </c>
      <c r="D8" s="28" t="s">
        <v>9</v>
      </c>
      <c r="E8" s="29"/>
      <c r="F8" s="34" t="str">
        <f>VLOOKUP(D8,SE!$A$1:$B$8,2,FALSE)</f>
        <v>-</v>
      </c>
      <c r="G8" s="35" t="str">
        <f>IF(E8="","",E8*F8)</f>
        <v/>
      </c>
      <c r="H8" s="35" t="str">
        <f>IF(E8="","",G8*I8/100)</f>
        <v/>
      </c>
      <c r="I8" s="24" t="str">
        <f>IF(E8="","",80)</f>
        <v/>
      </c>
      <c r="J8" s="47" t="e">
        <f>ROUND((G8-H8),2)</f>
        <v>#VALUE!</v>
      </c>
    </row>
    <row r="9" spans="1:10" x14ac:dyDescent="0.45">
      <c r="A9" s="66">
        <v>2</v>
      </c>
      <c r="B9" s="39"/>
      <c r="C9" s="28" t="s">
        <v>9</v>
      </c>
      <c r="D9" s="28" t="s">
        <v>9</v>
      </c>
      <c r="E9" s="29"/>
      <c r="F9" s="34" t="str">
        <f>VLOOKUP(D9,SE!$A$1:$B$8,2,FALSE)</f>
        <v>-</v>
      </c>
      <c r="G9" s="35" t="str">
        <f>IF(E9="","",E9*F9)</f>
        <v/>
      </c>
      <c r="H9" s="35" t="str">
        <f t="shared" ref="H9:H13" si="0">IF(E9="","",G9*I9/100)</f>
        <v/>
      </c>
      <c r="I9" s="24" t="str">
        <f t="shared" ref="I9:I15" si="1">IF(E9="","",80)</f>
        <v/>
      </c>
      <c r="J9" s="47" t="e">
        <f t="shared" ref="J9:J13" si="2">ROUND((G9-H9),2)</f>
        <v>#VALUE!</v>
      </c>
    </row>
    <row r="10" spans="1:10" x14ac:dyDescent="0.45">
      <c r="A10" s="66">
        <v>3</v>
      </c>
      <c r="B10" s="39"/>
      <c r="C10" s="28" t="s">
        <v>9</v>
      </c>
      <c r="D10" s="28" t="s">
        <v>9</v>
      </c>
      <c r="E10" s="29"/>
      <c r="F10" s="34" t="str">
        <f>VLOOKUP(D10,SE!$A$1:$B$8,2,FALSE)</f>
        <v>-</v>
      </c>
      <c r="G10" s="35" t="str">
        <f t="shared" ref="G10:G13" si="3">IF(E10="","",E10*F10)</f>
        <v/>
      </c>
      <c r="H10" s="35" t="str">
        <f t="shared" si="0"/>
        <v/>
      </c>
      <c r="I10" s="24" t="str">
        <f t="shared" si="1"/>
        <v/>
      </c>
      <c r="J10" s="47" t="e">
        <f t="shared" si="2"/>
        <v>#VALUE!</v>
      </c>
    </row>
    <row r="11" spans="1:10" x14ac:dyDescent="0.45">
      <c r="A11" s="66">
        <v>4</v>
      </c>
      <c r="B11" s="39"/>
      <c r="C11" s="28" t="s">
        <v>9</v>
      </c>
      <c r="D11" s="28" t="s">
        <v>9</v>
      </c>
      <c r="E11" s="29"/>
      <c r="F11" s="34" t="str">
        <f>VLOOKUP(D11,SE!$A$1:$B$8,2,FALSE)</f>
        <v>-</v>
      </c>
      <c r="G11" s="35" t="str">
        <f t="shared" si="3"/>
        <v/>
      </c>
      <c r="H11" s="35" t="str">
        <f t="shared" si="0"/>
        <v/>
      </c>
      <c r="I11" s="24" t="str">
        <f t="shared" si="1"/>
        <v/>
      </c>
      <c r="J11" s="47" t="e">
        <f t="shared" si="2"/>
        <v>#VALUE!</v>
      </c>
    </row>
    <row r="12" spans="1:10" x14ac:dyDescent="0.45">
      <c r="A12" s="66">
        <v>5</v>
      </c>
      <c r="B12" s="39"/>
      <c r="C12" s="28" t="s">
        <v>9</v>
      </c>
      <c r="D12" s="28" t="s">
        <v>9</v>
      </c>
      <c r="E12" s="29"/>
      <c r="F12" s="34" t="str">
        <f>VLOOKUP(D12,SE!$A$1:$B$8,2,FALSE)</f>
        <v>-</v>
      </c>
      <c r="G12" s="35" t="str">
        <f t="shared" si="3"/>
        <v/>
      </c>
      <c r="H12" s="35" t="str">
        <f t="shared" si="0"/>
        <v/>
      </c>
      <c r="I12" s="24" t="str">
        <f t="shared" si="1"/>
        <v/>
      </c>
      <c r="J12" s="47" t="e">
        <f t="shared" si="2"/>
        <v>#VALUE!</v>
      </c>
    </row>
    <row r="13" spans="1:10" ht="14.65" thickBot="1" x14ac:dyDescent="0.5">
      <c r="A13" s="66">
        <v>6</v>
      </c>
      <c r="B13" s="39"/>
      <c r="C13" s="30" t="s">
        <v>9</v>
      </c>
      <c r="D13" s="31" t="s">
        <v>9</v>
      </c>
      <c r="E13" s="32"/>
      <c r="F13" s="36" t="str">
        <f>VLOOKUP(D13,SE!$A$1:$B$8,2,FALSE)</f>
        <v>-</v>
      </c>
      <c r="G13" s="37" t="str">
        <f t="shared" si="3"/>
        <v/>
      </c>
      <c r="H13" s="37" t="str">
        <f t="shared" si="0"/>
        <v/>
      </c>
      <c r="I13" s="25" t="str">
        <f t="shared" si="1"/>
        <v/>
      </c>
      <c r="J13" s="56" t="e">
        <f t="shared" si="2"/>
        <v>#VALUE!</v>
      </c>
    </row>
    <row r="14" spans="1:10" ht="15" thickTop="1" thickBot="1" x14ac:dyDescent="0.5">
      <c r="B14" s="49"/>
      <c r="C14" s="16"/>
      <c r="D14" s="16"/>
      <c r="E14" s="17"/>
      <c r="F14" s="60" t="s">
        <v>7</v>
      </c>
      <c r="G14" s="61">
        <f>SUM(G8:G13)</f>
        <v>0</v>
      </c>
      <c r="H14" s="62">
        <f>SUM(H8:H13)</f>
        <v>0</v>
      </c>
      <c r="I14" s="68" t="str">
        <f t="shared" si="1"/>
        <v/>
      </c>
      <c r="J14" s="63"/>
    </row>
    <row r="15" spans="1:10" ht="14.65" thickBot="1" x14ac:dyDescent="0.5">
      <c r="B15" s="123" t="s">
        <v>67</v>
      </c>
      <c r="C15" s="54" t="s">
        <v>12</v>
      </c>
      <c r="D15" s="54" t="s">
        <v>14</v>
      </c>
      <c r="E15" s="55"/>
      <c r="F15" s="57"/>
      <c r="G15" s="64">
        <f>SUM(G8:G13)*0.4</f>
        <v>0</v>
      </c>
      <c r="H15" s="64">
        <f>G15*0.8</f>
        <v>0</v>
      </c>
      <c r="I15" s="58" t="str">
        <f t="shared" si="1"/>
        <v/>
      </c>
      <c r="J15" s="59">
        <f>ROUND((G15-H15),2)</f>
        <v>0</v>
      </c>
    </row>
    <row r="16" spans="1:10" ht="15" thickTop="1" thickBot="1" x14ac:dyDescent="0.5">
      <c r="B16" s="15"/>
      <c r="C16" s="16"/>
      <c r="D16" s="16"/>
      <c r="E16" s="17"/>
      <c r="F16" s="50" t="s">
        <v>7</v>
      </c>
      <c r="G16" s="51">
        <f>SUM(G8:G13)+G15</f>
        <v>0</v>
      </c>
      <c r="H16" s="52">
        <f>SUM(H8:H13)+H15</f>
        <v>0</v>
      </c>
      <c r="I16" s="26"/>
      <c r="J16" s="53">
        <f>ROUND((G16-H16),2)</f>
        <v>0</v>
      </c>
    </row>
    <row r="17" spans="1:10" x14ac:dyDescent="0.45">
      <c r="B17" s="15"/>
      <c r="C17" s="16"/>
      <c r="D17" s="16"/>
      <c r="E17" s="17"/>
      <c r="F17" s="16"/>
      <c r="I17" s="16"/>
    </row>
    <row r="18" spans="1:10" x14ac:dyDescent="0.45">
      <c r="B18" s="15"/>
      <c r="C18" s="16"/>
      <c r="D18" s="18"/>
      <c r="E18" s="17"/>
      <c r="F18" s="16"/>
      <c r="I18" s="16"/>
    </row>
    <row r="19" spans="1:10" ht="57" x14ac:dyDescent="0.45">
      <c r="A19" s="65" t="s">
        <v>39</v>
      </c>
      <c r="B19" s="33" t="s">
        <v>30</v>
      </c>
      <c r="C19" s="13" t="s">
        <v>0</v>
      </c>
      <c r="D19" s="13" t="s">
        <v>3</v>
      </c>
      <c r="E19" s="14" t="s">
        <v>1</v>
      </c>
      <c r="F19" s="14" t="s">
        <v>2</v>
      </c>
      <c r="G19" s="8" t="s">
        <v>8</v>
      </c>
      <c r="H19" s="9" t="s">
        <v>17</v>
      </c>
      <c r="I19" s="27" t="s">
        <v>13</v>
      </c>
      <c r="J19" s="14" t="s">
        <v>37</v>
      </c>
    </row>
    <row r="20" spans="1:10" x14ac:dyDescent="0.45">
      <c r="A20" s="66">
        <v>1</v>
      </c>
      <c r="B20" s="39"/>
      <c r="C20" s="28" t="s">
        <v>9</v>
      </c>
      <c r="D20" s="28" t="s">
        <v>9</v>
      </c>
      <c r="E20" s="29"/>
      <c r="F20" s="34" t="str">
        <f>VLOOKUP(D20,SE!$A$1:$B$8,2,FALSE)</f>
        <v>-</v>
      </c>
      <c r="G20" s="35" t="str">
        <f>IF(E20="","",E20*F20)</f>
        <v/>
      </c>
      <c r="H20" s="35" t="str">
        <f>IF(E20="","",G20*I20/100)</f>
        <v/>
      </c>
      <c r="I20" s="24" t="str">
        <f>IF(E20="","",80)</f>
        <v/>
      </c>
      <c r="J20" s="47" t="e">
        <f>ROUND((G20-H20),2)</f>
        <v>#VALUE!</v>
      </c>
    </row>
    <row r="21" spans="1:10" x14ac:dyDescent="0.45">
      <c r="A21" s="66">
        <v>2</v>
      </c>
      <c r="B21" s="39"/>
      <c r="C21" s="28" t="s">
        <v>9</v>
      </c>
      <c r="D21" s="28" t="s">
        <v>9</v>
      </c>
      <c r="E21" s="40"/>
      <c r="F21" s="34" t="str">
        <f>VLOOKUP(D21,SE!$A$1:$B$8,2,FALSE)</f>
        <v>-</v>
      </c>
      <c r="G21" s="35" t="str">
        <f>IF(E21="","",E21*F21)</f>
        <v/>
      </c>
      <c r="H21" s="35" t="str">
        <f t="shared" ref="H21:H25" si="4">IF(E21="","",G21*I21/100)</f>
        <v/>
      </c>
      <c r="I21" s="24" t="str">
        <f t="shared" ref="I21:I27" si="5">IF(E21="","",80)</f>
        <v/>
      </c>
      <c r="J21" s="47" t="e">
        <f t="shared" ref="J21:J25" si="6">ROUND((G21-H21),2)</f>
        <v>#VALUE!</v>
      </c>
    </row>
    <row r="22" spans="1:10" x14ac:dyDescent="0.45">
      <c r="A22" s="66">
        <v>3</v>
      </c>
      <c r="B22" s="39"/>
      <c r="C22" s="28" t="s">
        <v>9</v>
      </c>
      <c r="D22" s="28" t="s">
        <v>9</v>
      </c>
      <c r="E22" s="40"/>
      <c r="F22" s="34" t="str">
        <f>VLOOKUP(D22,SE!$A$1:$B$8,2,FALSE)</f>
        <v>-</v>
      </c>
      <c r="G22" s="35" t="str">
        <f t="shared" ref="G22:G25" si="7">IF(E22="","",E22*F22)</f>
        <v/>
      </c>
      <c r="H22" s="35" t="str">
        <f t="shared" si="4"/>
        <v/>
      </c>
      <c r="I22" s="24" t="str">
        <f t="shared" si="5"/>
        <v/>
      </c>
      <c r="J22" s="47" t="e">
        <f t="shared" si="6"/>
        <v>#VALUE!</v>
      </c>
    </row>
    <row r="23" spans="1:10" x14ac:dyDescent="0.45">
      <c r="A23" s="66">
        <v>4</v>
      </c>
      <c r="B23" s="39"/>
      <c r="C23" s="28" t="s">
        <v>9</v>
      </c>
      <c r="D23" s="28" t="s">
        <v>9</v>
      </c>
      <c r="E23" s="40"/>
      <c r="F23" s="34" t="str">
        <f>VLOOKUP(D23,SE!$A$1:$B$8,2,FALSE)</f>
        <v>-</v>
      </c>
      <c r="G23" s="35" t="str">
        <f t="shared" si="7"/>
        <v/>
      </c>
      <c r="H23" s="35" t="str">
        <f t="shared" si="4"/>
        <v/>
      </c>
      <c r="I23" s="24" t="str">
        <f t="shared" si="5"/>
        <v/>
      </c>
      <c r="J23" s="47" t="e">
        <f t="shared" si="6"/>
        <v>#VALUE!</v>
      </c>
    </row>
    <row r="24" spans="1:10" x14ac:dyDescent="0.45">
      <c r="A24" s="66">
        <v>5</v>
      </c>
      <c r="B24" s="39"/>
      <c r="C24" s="28" t="s">
        <v>9</v>
      </c>
      <c r="D24" s="28" t="s">
        <v>9</v>
      </c>
      <c r="E24" s="40"/>
      <c r="F24" s="34" t="str">
        <f>VLOOKUP(D24,SE!$A$1:$B$8,2,FALSE)</f>
        <v>-</v>
      </c>
      <c r="G24" s="35" t="str">
        <f t="shared" si="7"/>
        <v/>
      </c>
      <c r="H24" s="35" t="str">
        <f t="shared" si="4"/>
        <v/>
      </c>
      <c r="I24" s="24" t="str">
        <f t="shared" si="5"/>
        <v/>
      </c>
      <c r="J24" s="47" t="e">
        <f t="shared" si="6"/>
        <v>#VALUE!</v>
      </c>
    </row>
    <row r="25" spans="1:10" ht="14.65" thickBot="1" x14ac:dyDescent="0.5">
      <c r="A25" s="66">
        <v>6</v>
      </c>
      <c r="B25" s="39"/>
      <c r="C25" s="30" t="s">
        <v>9</v>
      </c>
      <c r="D25" s="31" t="s">
        <v>9</v>
      </c>
      <c r="E25" s="41"/>
      <c r="F25" s="36" t="str">
        <f>VLOOKUP(D25,SE!$A$1:$B$8,2,FALSE)</f>
        <v>-</v>
      </c>
      <c r="G25" s="37" t="str">
        <f t="shared" si="7"/>
        <v/>
      </c>
      <c r="H25" s="38" t="str">
        <f t="shared" si="4"/>
        <v/>
      </c>
      <c r="I25" s="25" t="str">
        <f t="shared" si="5"/>
        <v/>
      </c>
      <c r="J25" s="47" t="e">
        <f t="shared" si="6"/>
        <v>#VALUE!</v>
      </c>
    </row>
    <row r="26" spans="1:10" ht="15" thickTop="1" thickBot="1" x14ac:dyDescent="0.5">
      <c r="B26" s="49"/>
      <c r="C26" s="122"/>
      <c r="D26" s="122"/>
      <c r="E26" s="125"/>
      <c r="F26" s="60" t="s">
        <v>7</v>
      </c>
      <c r="G26" s="61">
        <f>SUM(G20:G25)</f>
        <v>0</v>
      </c>
      <c r="H26" s="62">
        <f>SUM(H20:H25)</f>
        <v>0</v>
      </c>
      <c r="I26" s="68" t="str">
        <f t="shared" si="5"/>
        <v/>
      </c>
      <c r="J26" s="63"/>
    </row>
    <row r="27" spans="1:10" ht="14.65" thickBot="1" x14ac:dyDescent="0.5">
      <c r="B27" s="123" t="s">
        <v>67</v>
      </c>
      <c r="C27" s="54" t="s">
        <v>12</v>
      </c>
      <c r="D27" s="54" t="s">
        <v>14</v>
      </c>
      <c r="E27" s="55"/>
      <c r="F27" s="57"/>
      <c r="G27" s="64">
        <f>SUM(G20:G25)*0.4</f>
        <v>0</v>
      </c>
      <c r="H27" s="64">
        <f>G27*0.8</f>
        <v>0</v>
      </c>
      <c r="I27" s="58" t="str">
        <f t="shared" si="5"/>
        <v/>
      </c>
      <c r="J27" s="59">
        <f t="shared" ref="J27" si="8">ROUND((G27-H27),2)</f>
        <v>0</v>
      </c>
    </row>
    <row r="28" spans="1:10" ht="15" thickTop="1" thickBot="1" x14ac:dyDescent="0.5">
      <c r="B28" s="16"/>
      <c r="C28" s="16"/>
      <c r="D28" s="16"/>
      <c r="E28" s="19"/>
      <c r="F28" s="50" t="s">
        <v>7</v>
      </c>
      <c r="G28" s="51">
        <f>SUM(G20:G25)+G27</f>
        <v>0</v>
      </c>
      <c r="H28" s="52">
        <f>SUM(H20:H25)+H27</f>
        <v>0</v>
      </c>
      <c r="I28" s="26"/>
      <c r="J28" s="53">
        <f>ROUND((G28-H28),2)</f>
        <v>0</v>
      </c>
    </row>
    <row r="29" spans="1:10" x14ac:dyDescent="0.45">
      <c r="B29" s="16"/>
      <c r="C29" s="16"/>
      <c r="D29" s="16"/>
      <c r="E29" s="19"/>
      <c r="F29" s="20"/>
      <c r="G29" s="11"/>
      <c r="H29" s="10"/>
      <c r="I29" s="20"/>
    </row>
    <row r="30" spans="1:10" x14ac:dyDescent="0.45">
      <c r="B30" s="16"/>
      <c r="C30" s="16"/>
      <c r="D30" s="16"/>
      <c r="E30" s="17"/>
      <c r="F30" s="16"/>
    </row>
    <row r="31" spans="1:10" x14ac:dyDescent="0.45">
      <c r="B31" s="16"/>
      <c r="C31" s="16"/>
      <c r="D31" s="16"/>
      <c r="E31" s="17"/>
      <c r="F31" s="16"/>
    </row>
    <row r="32" spans="1:10" x14ac:dyDescent="0.45">
      <c r="B32" s="42" t="s">
        <v>23</v>
      </c>
      <c r="C32" s="20"/>
      <c r="D32" s="20"/>
      <c r="E32" s="20"/>
      <c r="F32" s="16"/>
    </row>
    <row r="33" spans="2:6" ht="33.75" customHeight="1" thickBot="1" x14ac:dyDescent="0.5">
      <c r="B33" s="21" t="s">
        <v>19</v>
      </c>
      <c r="C33" s="21" t="s">
        <v>26</v>
      </c>
      <c r="D33" s="12" t="s">
        <v>27</v>
      </c>
      <c r="E33" s="43" t="s">
        <v>28</v>
      </c>
      <c r="F33" s="21" t="s">
        <v>38</v>
      </c>
    </row>
    <row r="34" spans="2:6" ht="25.5" customHeight="1" thickBot="1" x14ac:dyDescent="0.5">
      <c r="B34" s="44">
        <f>SUM(G20:G25)+SUM(G8:G13)</f>
        <v>0</v>
      </c>
      <c r="C34" s="67">
        <f>G27+G15</f>
        <v>0</v>
      </c>
      <c r="D34" s="45">
        <f>G28+G16</f>
        <v>0</v>
      </c>
      <c r="E34" s="46">
        <f>H16+H28</f>
        <v>0</v>
      </c>
      <c r="F34" s="48">
        <f>J16+J28</f>
        <v>0</v>
      </c>
    </row>
    <row r="35" spans="2:6" x14ac:dyDescent="0.45">
      <c r="B35" s="16"/>
      <c r="C35" s="16"/>
      <c r="D35" s="16"/>
      <c r="E35" s="16"/>
      <c r="F35" s="16"/>
    </row>
  </sheetData>
  <sheetProtection selectLockedCells="1"/>
  <protectedRanges>
    <protectedRange sqref="E8:E13 E20:E25" name="Število ur"/>
    <protectedRange sqref="B8:B14 B20:B26" name="upravičenec"/>
  </protectedRanges>
  <mergeCells count="1">
    <mergeCell ref="B6:C6"/>
  </mergeCells>
  <dataValidations count="4">
    <dataValidation type="list" allowBlank="1" showInputMessage="1" showErrorMessage="1" sqref="D15 D27">
      <formula1>"Preostale projektne aktivnosti"</formula1>
    </dataValidation>
    <dataValidation type="list" allowBlank="1" showInputMessage="1" showErrorMessage="1" sqref="C8:C13 C20:C25">
      <formula1>"IZBERI, NSO - NEPOSREDNI STROŠKI OSEBJA"</formula1>
    </dataValidation>
    <dataValidation type="list" allowBlank="1" showInputMessage="1" showErrorMessage="1" sqref="D8:D13 D20:D25">
      <formula1>"IZBERI, Vodenje in koordinacija, Strokovna in tehnična pomoč, Izvajanje neindustrijske dejavnosti, Prostovoljsko delo - organizacisko, Prostovoljsko delo - vsebinsko, Prostovoljsko delo - drugo"</formula1>
    </dataValidation>
    <dataValidation type="list" allowBlank="1" showInputMessage="1" showErrorMessage="1" sqref="C15 C27">
      <mc:AlternateContent xmlns:x12ac="http://schemas.microsoft.com/office/spreadsheetml/2011/1/ac" xmlns:mc="http://schemas.openxmlformats.org/markup-compatibility/2006">
        <mc:Choice Requires="x12ac">
          <x12ac:list>"PRS - PREOSTALI STROŠKI, KI NISO STROŠKI OSEBJA (40 %)"</x12ac:list>
        </mc:Choice>
        <mc:Fallback>
          <formula1>"PRS - PREOSTALI STROŠKI, KI NISO STROŠKI OSEBJA (40 %)"</formula1>
        </mc:Fallback>
      </mc:AlternateContent>
    </dataValidation>
  </dataValidations>
  <pageMargins left="0.44" right="0.7" top="0.26" bottom="0.17" header="0.18" footer="0.17"/>
  <pageSetup paperSize="9" scale="54" orientation="landscape" horizontalDpi="4294967293" verticalDpi="4294967293" r:id="rId1"/>
  <rowBreaks count="1" manualBreakCount="1">
    <brk id="17" max="16383" man="1"/>
  </rowBreaks>
  <ignoredErrors>
    <ignoredError sqref="F34 J27:J28 J15:J16" unlocked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opLeftCell="C1" zoomScale="80" zoomScaleNormal="80" workbookViewId="0">
      <selection activeCell="L7" sqref="L7"/>
    </sheetView>
  </sheetViews>
  <sheetFormatPr defaultColWidth="9.1328125" defaultRowHeight="14.25" x14ac:dyDescent="0.45"/>
  <cols>
    <col min="1" max="1" width="4" style="6" customWidth="1"/>
    <col min="2" max="2" width="51.86328125" style="6" customWidth="1"/>
    <col min="3" max="3" width="55" style="6" customWidth="1"/>
    <col min="4" max="4" width="38.6640625" style="6" customWidth="1"/>
    <col min="5" max="5" width="20.46484375" style="6" customWidth="1"/>
    <col min="6" max="6" width="12.6640625" style="6" customWidth="1"/>
    <col min="7" max="7" width="15.86328125" style="7" customWidth="1"/>
    <col min="8" max="8" width="18.33203125" style="6" customWidth="1"/>
    <col min="9" max="9" width="16.53125" style="6" customWidth="1"/>
    <col min="10" max="10" width="12.33203125" style="16" customWidth="1"/>
    <col min="11" max="16384" width="9.1328125" style="6"/>
  </cols>
  <sheetData>
    <row r="1" spans="1:10" x14ac:dyDescent="0.45">
      <c r="B1" s="22" t="s">
        <v>25</v>
      </c>
      <c r="I1" s="23" t="s">
        <v>70</v>
      </c>
    </row>
    <row r="2" spans="1:10" ht="9" customHeight="1" x14ac:dyDescent="0.75">
      <c r="B2" s="5"/>
    </row>
    <row r="3" spans="1:10" ht="9" customHeight="1" x14ac:dyDescent="0.45"/>
    <row r="6" spans="1:10" ht="21" customHeight="1" x14ac:dyDescent="0.55000000000000004">
      <c r="B6" s="172" t="s">
        <v>35</v>
      </c>
      <c r="C6" s="173"/>
    </row>
    <row r="7" spans="1:10" ht="57" x14ac:dyDescent="0.45">
      <c r="A7" s="65" t="s">
        <v>39</v>
      </c>
      <c r="B7" s="33" t="s">
        <v>29</v>
      </c>
      <c r="C7" s="13" t="s">
        <v>0</v>
      </c>
      <c r="D7" s="13" t="s">
        <v>3</v>
      </c>
      <c r="E7" s="14" t="s">
        <v>1</v>
      </c>
      <c r="F7" s="14" t="s">
        <v>2</v>
      </c>
      <c r="G7" s="8" t="s">
        <v>8</v>
      </c>
      <c r="H7" s="9" t="s">
        <v>17</v>
      </c>
      <c r="I7" s="27" t="s">
        <v>13</v>
      </c>
      <c r="J7" s="14" t="s">
        <v>37</v>
      </c>
    </row>
    <row r="8" spans="1:10" x14ac:dyDescent="0.45">
      <c r="A8" s="66">
        <v>1</v>
      </c>
      <c r="B8" s="39"/>
      <c r="C8" s="28" t="s">
        <v>9</v>
      </c>
      <c r="D8" s="28" t="s">
        <v>9</v>
      </c>
      <c r="E8" s="29"/>
      <c r="F8" s="34" t="str">
        <f>VLOOKUP(D8,SE!$A$1:$B$8,2,FALSE)</f>
        <v>-</v>
      </c>
      <c r="G8" s="35" t="str">
        <f>IF(E8="","",E8*F8)</f>
        <v/>
      </c>
      <c r="H8" s="35" t="str">
        <f>IF(E8="","",G8*I8/100)</f>
        <v/>
      </c>
      <c r="I8" s="24" t="str">
        <f>IF(E8="","",80)</f>
        <v/>
      </c>
      <c r="J8" s="47" t="e">
        <f>ROUND((G8-H8),2)</f>
        <v>#VALUE!</v>
      </c>
    </row>
    <row r="9" spans="1:10" x14ac:dyDescent="0.45">
      <c r="A9" s="66">
        <v>2</v>
      </c>
      <c r="B9" s="39"/>
      <c r="C9" s="28" t="s">
        <v>9</v>
      </c>
      <c r="D9" s="28" t="s">
        <v>9</v>
      </c>
      <c r="E9" s="29"/>
      <c r="F9" s="34" t="str">
        <f>VLOOKUP(D9,SE!$A$1:$B$8,2,FALSE)</f>
        <v>-</v>
      </c>
      <c r="G9" s="35" t="str">
        <f>IF(E9="","",E9*F9)</f>
        <v/>
      </c>
      <c r="H9" s="35" t="str">
        <f t="shared" ref="H9:H13" si="0">IF(E9="","",G9*I9/100)</f>
        <v/>
      </c>
      <c r="I9" s="24" t="str">
        <f t="shared" ref="I9:I15" si="1">IF(E9="","",80)</f>
        <v/>
      </c>
      <c r="J9" s="47" t="e">
        <f t="shared" ref="J9:J13" si="2">ROUND((G9-H9),2)</f>
        <v>#VALUE!</v>
      </c>
    </row>
    <row r="10" spans="1:10" x14ac:dyDescent="0.45">
      <c r="A10" s="66">
        <v>3</v>
      </c>
      <c r="B10" s="39"/>
      <c r="C10" s="28" t="s">
        <v>9</v>
      </c>
      <c r="D10" s="28" t="s">
        <v>9</v>
      </c>
      <c r="E10" s="29"/>
      <c r="F10" s="34" t="str">
        <f>VLOOKUP(D10,SE!$A$1:$B$8,2,FALSE)</f>
        <v>-</v>
      </c>
      <c r="G10" s="35" t="str">
        <f t="shared" ref="G10:G13" si="3">IF(E10="","",E10*F10)</f>
        <v/>
      </c>
      <c r="H10" s="35" t="str">
        <f t="shared" si="0"/>
        <v/>
      </c>
      <c r="I10" s="24" t="str">
        <f t="shared" si="1"/>
        <v/>
      </c>
      <c r="J10" s="47" t="e">
        <f t="shared" si="2"/>
        <v>#VALUE!</v>
      </c>
    </row>
    <row r="11" spans="1:10" x14ac:dyDescent="0.45">
      <c r="A11" s="66">
        <v>4</v>
      </c>
      <c r="B11" s="39"/>
      <c r="C11" s="28" t="s">
        <v>9</v>
      </c>
      <c r="D11" s="28" t="s">
        <v>9</v>
      </c>
      <c r="E11" s="29"/>
      <c r="F11" s="34" t="str">
        <f>VLOOKUP(D11,SE!$A$1:$B$8,2,FALSE)</f>
        <v>-</v>
      </c>
      <c r="G11" s="35" t="str">
        <f t="shared" si="3"/>
        <v/>
      </c>
      <c r="H11" s="35" t="str">
        <f t="shared" si="0"/>
        <v/>
      </c>
      <c r="I11" s="24" t="str">
        <f t="shared" si="1"/>
        <v/>
      </c>
      <c r="J11" s="47" t="e">
        <f t="shared" si="2"/>
        <v>#VALUE!</v>
      </c>
    </row>
    <row r="12" spans="1:10" x14ac:dyDescent="0.45">
      <c r="A12" s="66">
        <v>5</v>
      </c>
      <c r="B12" s="39"/>
      <c r="C12" s="28" t="s">
        <v>9</v>
      </c>
      <c r="D12" s="28" t="s">
        <v>9</v>
      </c>
      <c r="E12" s="29"/>
      <c r="F12" s="34" t="str">
        <f>VLOOKUP(D12,SE!$A$1:$B$8,2,FALSE)</f>
        <v>-</v>
      </c>
      <c r="G12" s="35" t="str">
        <f t="shared" si="3"/>
        <v/>
      </c>
      <c r="H12" s="35" t="str">
        <f t="shared" si="0"/>
        <v/>
      </c>
      <c r="I12" s="24" t="str">
        <f t="shared" si="1"/>
        <v/>
      </c>
      <c r="J12" s="47" t="e">
        <f t="shared" si="2"/>
        <v>#VALUE!</v>
      </c>
    </row>
    <row r="13" spans="1:10" ht="14.65" thickBot="1" x14ac:dyDescent="0.5">
      <c r="A13" s="66">
        <v>6</v>
      </c>
      <c r="B13" s="39"/>
      <c r="C13" s="30" t="s">
        <v>9</v>
      </c>
      <c r="D13" s="31" t="s">
        <v>9</v>
      </c>
      <c r="E13" s="32"/>
      <c r="F13" s="36" t="str">
        <f>VLOOKUP(D13,SE!$A$1:$B$8,2,FALSE)</f>
        <v>-</v>
      </c>
      <c r="G13" s="37" t="str">
        <f t="shared" si="3"/>
        <v/>
      </c>
      <c r="H13" s="37" t="str">
        <f t="shared" si="0"/>
        <v/>
      </c>
      <c r="I13" s="25" t="str">
        <f t="shared" si="1"/>
        <v/>
      </c>
      <c r="J13" s="56" t="e">
        <f t="shared" si="2"/>
        <v>#VALUE!</v>
      </c>
    </row>
    <row r="14" spans="1:10" ht="15" thickTop="1" thickBot="1" x14ac:dyDescent="0.5">
      <c r="B14" s="49"/>
      <c r="C14" s="16"/>
      <c r="D14" s="16"/>
      <c r="E14" s="17"/>
      <c r="F14" s="60" t="s">
        <v>7</v>
      </c>
      <c r="G14" s="61">
        <f>SUM(G8:G13)</f>
        <v>0</v>
      </c>
      <c r="H14" s="62">
        <f>SUM(H8:H13)</f>
        <v>0</v>
      </c>
      <c r="I14" s="68" t="str">
        <f t="shared" si="1"/>
        <v/>
      </c>
      <c r="J14" s="63"/>
    </row>
    <row r="15" spans="1:10" ht="14.65" thickBot="1" x14ac:dyDescent="0.5">
      <c r="B15" s="123" t="s">
        <v>67</v>
      </c>
      <c r="C15" s="54" t="s">
        <v>12</v>
      </c>
      <c r="D15" s="54" t="s">
        <v>14</v>
      </c>
      <c r="E15" s="55"/>
      <c r="F15" s="57"/>
      <c r="G15" s="64">
        <f>SUM(G8:G13)*0.4</f>
        <v>0</v>
      </c>
      <c r="H15" s="64">
        <f>G15*0.8</f>
        <v>0</v>
      </c>
      <c r="I15" s="58" t="str">
        <f t="shared" si="1"/>
        <v/>
      </c>
      <c r="J15" s="59">
        <f>ROUND((G15-H15),2)</f>
        <v>0</v>
      </c>
    </row>
    <row r="16" spans="1:10" ht="15" thickTop="1" thickBot="1" x14ac:dyDescent="0.5">
      <c r="B16" s="15"/>
      <c r="C16" s="16"/>
      <c r="D16" s="16"/>
      <c r="E16" s="17"/>
      <c r="F16" s="50" t="s">
        <v>7</v>
      </c>
      <c r="G16" s="51">
        <f>SUM(G8:G13)+G15</f>
        <v>0</v>
      </c>
      <c r="H16" s="52">
        <f>SUM(H8:H13)+H15</f>
        <v>0</v>
      </c>
      <c r="I16" s="26"/>
      <c r="J16" s="53">
        <f>ROUND((G16-H16),2)</f>
        <v>0</v>
      </c>
    </row>
    <row r="17" spans="1:10" x14ac:dyDescent="0.45">
      <c r="B17" s="15"/>
      <c r="C17" s="16"/>
      <c r="D17" s="16"/>
      <c r="E17" s="17"/>
      <c r="F17" s="16"/>
      <c r="I17" s="16"/>
    </row>
    <row r="18" spans="1:10" x14ac:dyDescent="0.45">
      <c r="B18" s="15"/>
      <c r="C18" s="16"/>
      <c r="D18" s="18"/>
      <c r="E18" s="17"/>
      <c r="F18" s="16"/>
      <c r="I18" s="16"/>
    </row>
    <row r="19" spans="1:10" ht="57" x14ac:dyDescent="0.45">
      <c r="A19" s="65" t="s">
        <v>39</v>
      </c>
      <c r="B19" s="33" t="s">
        <v>30</v>
      </c>
      <c r="C19" s="13" t="s">
        <v>0</v>
      </c>
      <c r="D19" s="13" t="s">
        <v>3</v>
      </c>
      <c r="E19" s="14" t="s">
        <v>1</v>
      </c>
      <c r="F19" s="14" t="s">
        <v>2</v>
      </c>
      <c r="G19" s="8" t="s">
        <v>8</v>
      </c>
      <c r="H19" s="9" t="s">
        <v>17</v>
      </c>
      <c r="I19" s="27" t="s">
        <v>13</v>
      </c>
      <c r="J19" s="14" t="s">
        <v>37</v>
      </c>
    </row>
    <row r="20" spans="1:10" x14ac:dyDescent="0.45">
      <c r="A20" s="66">
        <v>1</v>
      </c>
      <c r="B20" s="39"/>
      <c r="C20" s="28" t="s">
        <v>9</v>
      </c>
      <c r="D20" s="28" t="s">
        <v>9</v>
      </c>
      <c r="E20" s="40"/>
      <c r="F20" s="34" t="str">
        <f>VLOOKUP(D20,SE!$A$1:$B$8,2,FALSE)</f>
        <v>-</v>
      </c>
      <c r="G20" s="35" t="str">
        <f>IF(E20="","",E20*F20)</f>
        <v/>
      </c>
      <c r="H20" s="35" t="str">
        <f>IF(E20="","",G20*I20/100)</f>
        <v/>
      </c>
      <c r="I20" s="24" t="str">
        <f>IF(E20="","",80)</f>
        <v/>
      </c>
      <c r="J20" s="47" t="e">
        <f>ROUND((G20-H20),2)</f>
        <v>#VALUE!</v>
      </c>
    </row>
    <row r="21" spans="1:10" x14ac:dyDescent="0.45">
      <c r="A21" s="66">
        <v>2</v>
      </c>
      <c r="B21" s="39"/>
      <c r="C21" s="28" t="s">
        <v>9</v>
      </c>
      <c r="D21" s="28" t="s">
        <v>9</v>
      </c>
      <c r="E21" s="40"/>
      <c r="F21" s="34" t="str">
        <f>VLOOKUP(D21,SE!$A$1:$B$8,2,FALSE)</f>
        <v>-</v>
      </c>
      <c r="G21" s="35" t="str">
        <f>IF(E21="","",E21*F21)</f>
        <v/>
      </c>
      <c r="H21" s="35" t="str">
        <f t="shared" ref="H21:H25" si="4">IF(E21="","",G21*I21/100)</f>
        <v/>
      </c>
      <c r="I21" s="24" t="str">
        <f t="shared" ref="I21:I27" si="5">IF(E21="","",80)</f>
        <v/>
      </c>
      <c r="J21" s="47" t="e">
        <f t="shared" ref="J21:J25" si="6">ROUND((G21-H21),2)</f>
        <v>#VALUE!</v>
      </c>
    </row>
    <row r="22" spans="1:10" x14ac:dyDescent="0.45">
      <c r="A22" s="66">
        <v>3</v>
      </c>
      <c r="B22" s="39"/>
      <c r="C22" s="28" t="s">
        <v>9</v>
      </c>
      <c r="D22" s="28" t="s">
        <v>9</v>
      </c>
      <c r="E22" s="40"/>
      <c r="F22" s="34" t="str">
        <f>VLOOKUP(D22,SE!$A$1:$B$8,2,FALSE)</f>
        <v>-</v>
      </c>
      <c r="G22" s="35" t="str">
        <f t="shared" ref="G22:G25" si="7">IF(E22="","",E22*F22)</f>
        <v/>
      </c>
      <c r="H22" s="35" t="str">
        <f t="shared" si="4"/>
        <v/>
      </c>
      <c r="I22" s="24" t="str">
        <f t="shared" si="5"/>
        <v/>
      </c>
      <c r="J22" s="47" t="e">
        <f t="shared" si="6"/>
        <v>#VALUE!</v>
      </c>
    </row>
    <row r="23" spans="1:10" x14ac:dyDescent="0.45">
      <c r="A23" s="66">
        <v>4</v>
      </c>
      <c r="B23" s="39"/>
      <c r="C23" s="28" t="s">
        <v>9</v>
      </c>
      <c r="D23" s="28" t="s">
        <v>9</v>
      </c>
      <c r="E23" s="40"/>
      <c r="F23" s="34" t="str">
        <f>VLOOKUP(D23,SE!$A$1:$B$8,2,FALSE)</f>
        <v>-</v>
      </c>
      <c r="G23" s="35" t="str">
        <f t="shared" si="7"/>
        <v/>
      </c>
      <c r="H23" s="35" t="str">
        <f t="shared" si="4"/>
        <v/>
      </c>
      <c r="I23" s="24" t="str">
        <f t="shared" si="5"/>
        <v/>
      </c>
      <c r="J23" s="47" t="e">
        <f t="shared" si="6"/>
        <v>#VALUE!</v>
      </c>
    </row>
    <row r="24" spans="1:10" x14ac:dyDescent="0.45">
      <c r="A24" s="66">
        <v>5</v>
      </c>
      <c r="B24" s="39"/>
      <c r="C24" s="28" t="s">
        <v>9</v>
      </c>
      <c r="D24" s="28" t="s">
        <v>9</v>
      </c>
      <c r="E24" s="40"/>
      <c r="F24" s="34" t="str">
        <f>VLOOKUP(D24,SE!$A$1:$B$8,2,FALSE)</f>
        <v>-</v>
      </c>
      <c r="G24" s="35" t="str">
        <f t="shared" si="7"/>
        <v/>
      </c>
      <c r="H24" s="35" t="str">
        <f t="shared" si="4"/>
        <v/>
      </c>
      <c r="I24" s="24" t="str">
        <f t="shared" si="5"/>
        <v/>
      </c>
      <c r="J24" s="47" t="e">
        <f t="shared" si="6"/>
        <v>#VALUE!</v>
      </c>
    </row>
    <row r="25" spans="1:10" ht="14.65" thickBot="1" x14ac:dyDescent="0.5">
      <c r="A25" s="66">
        <v>6</v>
      </c>
      <c r="B25" s="39"/>
      <c r="C25" s="30" t="s">
        <v>9</v>
      </c>
      <c r="D25" s="31" t="s">
        <v>9</v>
      </c>
      <c r="E25" s="41"/>
      <c r="F25" s="36" t="str">
        <f>VLOOKUP(D25,SE!$A$1:$B$8,2,FALSE)</f>
        <v>-</v>
      </c>
      <c r="G25" s="37" t="str">
        <f t="shared" si="7"/>
        <v/>
      </c>
      <c r="H25" s="38" t="str">
        <f t="shared" si="4"/>
        <v/>
      </c>
      <c r="I25" s="25" t="str">
        <f t="shared" si="5"/>
        <v/>
      </c>
      <c r="J25" s="47" t="e">
        <f t="shared" si="6"/>
        <v>#VALUE!</v>
      </c>
    </row>
    <row r="26" spans="1:10" ht="15" thickTop="1" thickBot="1" x14ac:dyDescent="0.5">
      <c r="B26" s="49"/>
      <c r="C26" s="122"/>
      <c r="D26" s="122"/>
      <c r="E26" s="125"/>
      <c r="F26" s="60" t="s">
        <v>7</v>
      </c>
      <c r="G26" s="61">
        <f>SUM(G20:G25)</f>
        <v>0</v>
      </c>
      <c r="H26" s="62">
        <f>SUM(H20:H25)</f>
        <v>0</v>
      </c>
      <c r="I26" s="68" t="str">
        <f t="shared" si="5"/>
        <v/>
      </c>
      <c r="J26" s="63"/>
    </row>
    <row r="27" spans="1:10" ht="14.65" thickBot="1" x14ac:dyDescent="0.5">
      <c r="B27" s="123" t="s">
        <v>67</v>
      </c>
      <c r="C27" s="54" t="s">
        <v>12</v>
      </c>
      <c r="D27" s="54" t="s">
        <v>14</v>
      </c>
      <c r="E27" s="55"/>
      <c r="F27" s="57"/>
      <c r="G27" s="64">
        <f>SUM(G20:G25)*0.4</f>
        <v>0</v>
      </c>
      <c r="H27" s="64">
        <f>G27*0.8</f>
        <v>0</v>
      </c>
      <c r="I27" s="58" t="str">
        <f t="shared" si="5"/>
        <v/>
      </c>
      <c r="J27" s="59">
        <f t="shared" ref="J27" si="8">ROUND((G27-H27),2)</f>
        <v>0</v>
      </c>
    </row>
    <row r="28" spans="1:10" ht="15" thickTop="1" thickBot="1" x14ac:dyDescent="0.5">
      <c r="B28" s="16"/>
      <c r="C28" s="16"/>
      <c r="D28" s="16"/>
      <c r="E28" s="19"/>
      <c r="F28" s="50" t="s">
        <v>7</v>
      </c>
      <c r="G28" s="51">
        <f>SUM(G20:G25)+G27</f>
        <v>0</v>
      </c>
      <c r="H28" s="52">
        <f>SUM(H20:H25)+H27</f>
        <v>0</v>
      </c>
      <c r="I28" s="26"/>
      <c r="J28" s="53">
        <f>ROUND((G28-H28),2)</f>
        <v>0</v>
      </c>
    </row>
    <row r="29" spans="1:10" x14ac:dyDescent="0.45">
      <c r="B29" s="16"/>
      <c r="C29" s="16"/>
      <c r="D29" s="16"/>
      <c r="E29" s="19"/>
      <c r="F29" s="20"/>
      <c r="G29" s="11"/>
      <c r="H29" s="10"/>
      <c r="I29" s="20"/>
    </row>
    <row r="30" spans="1:10" x14ac:dyDescent="0.45">
      <c r="B30" s="16"/>
      <c r="C30" s="16"/>
      <c r="D30" s="16"/>
      <c r="E30" s="17"/>
      <c r="F30" s="16"/>
    </row>
    <row r="31" spans="1:10" x14ac:dyDescent="0.45">
      <c r="B31" s="16"/>
      <c r="C31" s="16"/>
      <c r="D31" s="16"/>
      <c r="E31" s="17"/>
      <c r="F31" s="16"/>
    </row>
    <row r="32" spans="1:10" x14ac:dyDescent="0.45">
      <c r="B32" s="42" t="s">
        <v>36</v>
      </c>
      <c r="C32" s="20"/>
      <c r="D32" s="20"/>
      <c r="E32" s="20"/>
      <c r="F32" s="16"/>
    </row>
    <row r="33" spans="2:6" ht="33.75" customHeight="1" thickBot="1" x14ac:dyDescent="0.5">
      <c r="B33" s="21" t="s">
        <v>19</v>
      </c>
      <c r="C33" s="21" t="s">
        <v>26</v>
      </c>
      <c r="D33" s="12" t="s">
        <v>27</v>
      </c>
      <c r="E33" s="43" t="s">
        <v>28</v>
      </c>
      <c r="F33" s="21" t="s">
        <v>38</v>
      </c>
    </row>
    <row r="34" spans="2:6" ht="25.5" customHeight="1" thickBot="1" x14ac:dyDescent="0.5">
      <c r="B34" s="44">
        <f>SUM(G20:G25)+SUM(G8:G13)</f>
        <v>0</v>
      </c>
      <c r="C34" s="67">
        <f>G27+G15</f>
        <v>0</v>
      </c>
      <c r="D34" s="45">
        <f>G28+G16</f>
        <v>0</v>
      </c>
      <c r="E34" s="46">
        <f>H16+H28</f>
        <v>0</v>
      </c>
      <c r="F34" s="48">
        <f>J16+J28</f>
        <v>0</v>
      </c>
    </row>
    <row r="35" spans="2:6" x14ac:dyDescent="0.45">
      <c r="B35" s="16"/>
      <c r="C35" s="16"/>
      <c r="D35" s="16"/>
      <c r="E35" s="16"/>
      <c r="F35" s="16"/>
    </row>
  </sheetData>
  <sheetProtection selectLockedCells="1"/>
  <protectedRanges>
    <protectedRange sqref="E8:E13 E20:E25" name="Število ur"/>
    <protectedRange sqref="B8:B14 B20:B26" name="upravičenec"/>
  </protectedRanges>
  <mergeCells count="1">
    <mergeCell ref="B6:C6"/>
  </mergeCells>
  <dataValidations count="4">
    <dataValidation type="list" allowBlank="1" showInputMessage="1" showErrorMessage="1" sqref="C15 C27">
      <mc:AlternateContent xmlns:x12ac="http://schemas.microsoft.com/office/spreadsheetml/2011/1/ac" xmlns:mc="http://schemas.openxmlformats.org/markup-compatibility/2006">
        <mc:Choice Requires="x12ac">
          <x12ac:list>"PRS - PREOSTALI STROŠKI, KI NISO STROŠKI OSEBJA (40 %)"</x12ac:list>
        </mc:Choice>
        <mc:Fallback>
          <formula1>"PRS - PREOSTALI STROŠKI, KI NISO STROŠKI OSEBJA (40 %)"</formula1>
        </mc:Fallback>
      </mc:AlternateContent>
    </dataValidation>
    <dataValidation type="list" allowBlank="1" showInputMessage="1" showErrorMessage="1" sqref="D8:D13 D20:D25">
      <formula1>"IZBERI, Vodenje in koordinacija, Strokovna in tehnična pomoč, Izvajanje neindustrijske dejavnosti, Prostovoljsko delo - organizacisko, Prostovoljsko delo - vsebinsko, Prostovoljsko delo - drugo"</formula1>
    </dataValidation>
    <dataValidation type="list" allowBlank="1" showInputMessage="1" showErrorMessage="1" sqref="C8:C13 C20:C25">
      <formula1>"IZBERI, NSO - NEPOSREDNI STROŠKI OSEBJA"</formula1>
    </dataValidation>
    <dataValidation type="list" allowBlank="1" showInputMessage="1" showErrorMessage="1" sqref="D15 D27">
      <formula1>"Preostale projektne aktivnosti"</formula1>
    </dataValidation>
  </dataValidations>
  <pageMargins left="0.44" right="0.7" top="0.26" bottom="0.17" header="0.18" footer="0.17"/>
  <pageSetup paperSize="9" scale="54" orientation="landscape" horizontalDpi="4294967293" verticalDpi="4294967293" r:id="rId1"/>
  <rowBreaks count="1" manualBreakCount="1">
    <brk id="17" max="16383" man="1"/>
  </rowBreaks>
  <ignoredErrors>
    <ignoredError sqref="F34 J27:J28 J15:J16" unlocked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>
    <pageSetUpPr fitToPage="1"/>
  </sheetPr>
  <dimension ref="A1:B8"/>
  <sheetViews>
    <sheetView workbookViewId="0">
      <selection activeCell="A12" sqref="A12"/>
    </sheetView>
  </sheetViews>
  <sheetFormatPr defaultRowHeight="14.25" x14ac:dyDescent="0.45"/>
  <cols>
    <col min="1" max="1" width="40.86328125" customWidth="1"/>
    <col min="2" max="2" width="14.33203125" customWidth="1"/>
  </cols>
  <sheetData>
    <row r="1" spans="1:2" x14ac:dyDescent="0.45">
      <c r="A1" s="1" t="s">
        <v>9</v>
      </c>
      <c r="B1" s="4" t="s">
        <v>16</v>
      </c>
    </row>
    <row r="2" spans="1:2" x14ac:dyDescent="0.45">
      <c r="A2" s="1" t="s">
        <v>5</v>
      </c>
      <c r="B2" s="2">
        <v>23.33</v>
      </c>
    </row>
    <row r="3" spans="1:2" x14ac:dyDescent="0.45">
      <c r="A3" s="1" t="s">
        <v>6</v>
      </c>
      <c r="B3" s="3">
        <v>17.89</v>
      </c>
    </row>
    <row r="4" spans="1:2" x14ac:dyDescent="0.45">
      <c r="A4" s="1" t="s">
        <v>4</v>
      </c>
      <c r="B4" s="3">
        <v>13.24</v>
      </c>
    </row>
    <row r="5" spans="1:2" x14ac:dyDescent="0.45">
      <c r="A5" s="1" t="s">
        <v>4</v>
      </c>
      <c r="B5" s="3">
        <v>13.24</v>
      </c>
    </row>
    <row r="6" spans="1:2" x14ac:dyDescent="0.45">
      <c r="A6" s="1" t="s">
        <v>10</v>
      </c>
      <c r="B6" s="3">
        <v>10</v>
      </c>
    </row>
    <row r="7" spans="1:2" x14ac:dyDescent="0.45">
      <c r="A7" s="1" t="s">
        <v>11</v>
      </c>
      <c r="B7" s="3">
        <v>13</v>
      </c>
    </row>
    <row r="8" spans="1:2" x14ac:dyDescent="0.45">
      <c r="A8" s="1" t="s">
        <v>15</v>
      </c>
      <c r="B8" s="3">
        <v>6</v>
      </c>
    </row>
  </sheetData>
  <sheetProtection algorithmName="SHA-512" hashValue="3iDvj8DRvXwXS4rFkQNThTz1lGDOLO2HfERPXZ3F9FfRXAOpjEcnRoPbAgBcD1xsWtrLeT5Zjc/sBa6SM02Kow==" saltValue="4Cs3ZRpqdL6BdIt+mBl/sw==" spinCount="100000" sheet="1" objects="1" scenarios="1"/>
  <dataValidations count="2">
    <dataValidation type="list" allowBlank="1" showInputMessage="1" showErrorMessage="1" sqref="A2:A8">
      <formula1>"IZBERI, Vodenje in koordinacija, Strokovna in tehnična pomoč, Izvajanje neindustrijske dejavnosti, Prostovoljsko delo - organizacisko, Prostovoljsko delo - vsebinsko, Prostovoljsko delo - drugo"</formula1>
    </dataValidation>
    <dataValidation type="list" allowBlank="1" showInputMessage="1" showErrorMessage="1" sqref="B2:B8">
      <mc:AlternateContent xmlns:x12ac="http://schemas.microsoft.com/office/spreadsheetml/2011/1/ac" xmlns:mc="http://schemas.openxmlformats.org/markup-compatibility/2006">
        <mc:Choice Requires="x12ac">
          <x12ac:list>"23,33"," 17,89"," 13,24"," 13,00"," 10,00"," 6,00"</x12ac:list>
        </mc:Choice>
        <mc:Fallback>
          <formula1>"23,33, 17,89, 13,24, 13,00, 10,00, 6,00"</formula1>
        </mc:Fallback>
      </mc:AlternateContent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D274C74663FE54D87F1E8564EDE8126" ma:contentTypeVersion="18" ma:contentTypeDescription="Ustvari nov dokument." ma:contentTypeScope="" ma:versionID="a02ed97e3c7408b253e4efa2284715d3">
  <xsd:schema xmlns:xsd="http://www.w3.org/2001/XMLSchema" xmlns:xs="http://www.w3.org/2001/XMLSchema" xmlns:p="http://schemas.microsoft.com/office/2006/metadata/properties" xmlns:ns2="483508ab-49fe-4a40-ba29-f8dca4adf945" xmlns:ns3="5abfe22c-dc8c-44fc-b1f8-c6706cb28fd6" targetNamespace="http://schemas.microsoft.com/office/2006/metadata/properties" ma:root="true" ma:fieldsID="cfb79d5acb70bdd0c54fc32c7348d441" ns2:_="" ns3:_="">
    <xsd:import namespace="483508ab-49fe-4a40-ba29-f8dca4adf945"/>
    <xsd:import namespace="5abfe22c-dc8c-44fc-b1f8-c6706cb28f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3508ab-49fe-4a40-ba29-f8dca4adf9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Oznake slike" ma:readOnly="false" ma:fieldId="{5cf76f15-5ced-4ddc-b409-7134ff3c332f}" ma:taxonomyMulti="true" ma:sspId="693818bf-85e6-4361-b0bc-0b333e2690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bfe22c-dc8c-44fc-b1f8-c6706cb28fd6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V skupni rabi z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V skupni rabi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1b91f82-56c2-4290-b305-22e7c5664127}" ma:internalName="TaxCatchAll" ma:showField="CatchAllData" ma:web="5abfe22c-dc8c-44fc-b1f8-c6706cb28f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vsebine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E4B367-4C77-4BA6-95D8-6CF25DEC99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3508ab-49fe-4a40-ba29-f8dca4adf945"/>
    <ds:schemaRef ds:uri="5abfe22c-dc8c-44fc-b1f8-c6706cb28f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6ABA34-15FB-4608-AC4C-927E6A1429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SKUPNI</vt:lpstr>
      <vt:lpstr>Vodilni partner</vt:lpstr>
      <vt:lpstr>Partner 1</vt:lpstr>
      <vt:lpstr>Partner 2</vt:lpstr>
      <vt:lpstr>Partner 3</vt:lpstr>
      <vt:lpstr>Partner 4</vt:lpstr>
      <vt:lpstr>Partner 5</vt:lpstr>
      <vt:lpstr>SE</vt:lpstr>
      <vt:lpstr>'Partner 1'!Print_Area</vt:lpstr>
      <vt:lpstr>'Partner 2'!Print_Area</vt:lpstr>
      <vt:lpstr>'Partner 3'!Print_Area</vt:lpstr>
      <vt:lpstr>'Partner 4'!Print_Area</vt:lpstr>
      <vt:lpstr>'Partner 5'!Print_Area</vt:lpstr>
      <vt:lpstr>SKUPNI!Print_Area</vt:lpstr>
      <vt:lpstr>'Vodilni partner'!Print_Area</vt:lpstr>
    </vt:vector>
  </TitlesOfParts>
  <Company>MJU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 ZI</dc:creator>
  <cp:lastModifiedBy>ASUS</cp:lastModifiedBy>
  <cp:lastPrinted>2024-12-11T08:47:17Z</cp:lastPrinted>
  <dcterms:created xsi:type="dcterms:W3CDTF">2024-02-16T11:25:45Z</dcterms:created>
  <dcterms:modified xsi:type="dcterms:W3CDTF">2025-03-19T09:29:32Z</dcterms:modified>
</cp:coreProperties>
</file>